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C:\Users\venkatalaxmi.pathi\Downloads\"/>
    </mc:Choice>
  </mc:AlternateContent>
  <xr:revisionPtr revIDLastSave="0" documentId="13_ncr:1_{AFF7DF2D-4C35-4727-9B2D-F6A0D4165B57}" xr6:coauthVersionLast="36" xr6:coauthVersionMax="47" xr10:uidLastSave="{00000000-0000-0000-0000-000000000000}"/>
  <bookViews>
    <workbookView xWindow="-105" yWindow="-105" windowWidth="23250" windowHeight="12450" xr2:uid="{00000000-000D-0000-FFFF-FFFF00000000}"/>
  </bookViews>
  <sheets>
    <sheet name="Summary" sheetId="1" r:id="rId1"/>
    <sheet name="Autauga" sheetId="2" r:id="rId2"/>
    <sheet name="Baldwin" sheetId="3" r:id="rId3"/>
    <sheet name="Barbour" sheetId="4" r:id="rId4"/>
    <sheet name="Bibb" sheetId="5" r:id="rId5"/>
    <sheet name="Blount" sheetId="6" r:id="rId6"/>
    <sheet name="Bullock" sheetId="7" r:id="rId7"/>
    <sheet name="Butler" sheetId="8" r:id="rId8"/>
    <sheet name="Calhoun" sheetId="9" r:id="rId9"/>
    <sheet name="Chambers" sheetId="10" r:id="rId10"/>
    <sheet name="Cherokee" sheetId="11" r:id="rId11"/>
    <sheet name="Chilton" sheetId="12" r:id="rId12"/>
    <sheet name="Choctaw" sheetId="13" r:id="rId13"/>
    <sheet name="Clarke" sheetId="14" r:id="rId14"/>
    <sheet name="Clay" sheetId="15" r:id="rId15"/>
    <sheet name="Cleburne" sheetId="16" r:id="rId16"/>
    <sheet name="Coffee" sheetId="17" r:id="rId17"/>
    <sheet name="Cobert" sheetId="18" r:id="rId18"/>
    <sheet name="Conecuh" sheetId="19" r:id="rId19"/>
    <sheet name="Coosa" sheetId="20" r:id="rId20"/>
    <sheet name="Covington" sheetId="21" r:id="rId21"/>
    <sheet name="Crenshaw" sheetId="22" r:id="rId22"/>
    <sheet name="Cullman" sheetId="23" r:id="rId23"/>
    <sheet name="Dale" sheetId="24" r:id="rId24"/>
    <sheet name="Dallas" sheetId="25" r:id="rId25"/>
    <sheet name="Dekalb" sheetId="26" r:id="rId26"/>
    <sheet name="Elmore" sheetId="27" r:id="rId27"/>
    <sheet name="Escambia" sheetId="28" r:id="rId28"/>
    <sheet name="Etowah" sheetId="29" r:id="rId29"/>
    <sheet name="Fayette" sheetId="30" r:id="rId30"/>
    <sheet name="Franklin" sheetId="31" r:id="rId31"/>
    <sheet name="Geneva" sheetId="32" r:id="rId32"/>
    <sheet name="Greene" sheetId="33" r:id="rId33"/>
    <sheet name="Hale" sheetId="34" r:id="rId34"/>
    <sheet name="Henry" sheetId="35" r:id="rId35"/>
    <sheet name="Houston" sheetId="36" r:id="rId36"/>
    <sheet name="Jackson" sheetId="37" r:id="rId37"/>
    <sheet name="Jefferson" sheetId="38" r:id="rId38"/>
    <sheet name="Lamar" sheetId="39" r:id="rId39"/>
    <sheet name="Lauderdale" sheetId="40" r:id="rId40"/>
    <sheet name="Lawrence" sheetId="41" r:id="rId41"/>
    <sheet name="Lee" sheetId="42" r:id="rId42"/>
    <sheet name="Limestone" sheetId="43" r:id="rId43"/>
    <sheet name="Lowndes" sheetId="44" r:id="rId44"/>
    <sheet name="Macon" sheetId="45" r:id="rId45"/>
    <sheet name="Madison" sheetId="46" r:id="rId46"/>
    <sheet name="Marengo" sheetId="47" r:id="rId47"/>
    <sheet name="Marion" sheetId="48" r:id="rId48"/>
    <sheet name="Marshall" sheetId="49" r:id="rId49"/>
    <sheet name="Mobile" sheetId="50" r:id="rId50"/>
    <sheet name="Monroe" sheetId="51" r:id="rId51"/>
    <sheet name="Montgomery" sheetId="52" r:id="rId52"/>
    <sheet name="Morgan" sheetId="53" r:id="rId53"/>
    <sheet name="Perry" sheetId="54" r:id="rId54"/>
    <sheet name="Pickens" sheetId="55" r:id="rId55"/>
    <sheet name="Pike" sheetId="56" r:id="rId56"/>
    <sheet name="Randolph" sheetId="57" r:id="rId57"/>
    <sheet name="Russell" sheetId="58" r:id="rId58"/>
    <sheet name="St. Clair" sheetId="59" r:id="rId59"/>
    <sheet name="Shelby" sheetId="60" r:id="rId60"/>
    <sheet name="Sumter" sheetId="61" r:id="rId61"/>
    <sheet name="Talladega" sheetId="62" r:id="rId62"/>
    <sheet name="Tallapoosa" sheetId="63" r:id="rId63"/>
    <sheet name="Tuscaloosa" sheetId="64" r:id="rId64"/>
    <sheet name="Walker" sheetId="65" r:id="rId65"/>
    <sheet name="Washington" sheetId="66" r:id="rId66"/>
    <sheet name="Wilcox" sheetId="67" r:id="rId67"/>
    <sheet name="Winston" sheetId="68" r:id="rId6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  <ext uri="GoogleSheetsCustomDataVersion2">
      <go:sheetsCustomData xmlns:go="http://customooxmlschemas.google.com/" r:id="rId72" roundtripDataChecksum="r4Riyj536PJ6DKAhR9//tg/OTqtz25inc6WxledJut8="/>
    </ext>
  </extLst>
</workbook>
</file>

<file path=xl/calcChain.xml><?xml version="1.0" encoding="utf-8"?>
<calcChain xmlns="http://schemas.openxmlformats.org/spreadsheetml/2006/main">
  <c r="B82" i="68" l="1"/>
  <c r="C81" i="68" s="1"/>
  <c r="B76" i="68"/>
  <c r="C75" i="68" s="1"/>
  <c r="C74" i="68"/>
  <c r="C72" i="68"/>
  <c r="C76" i="68" s="1"/>
  <c r="B69" i="68"/>
  <c r="C67" i="68" s="1"/>
  <c r="C69" i="68" s="1"/>
  <c r="C68" i="68"/>
  <c r="B64" i="68"/>
  <c r="C59" i="68"/>
  <c r="B59" i="68"/>
  <c r="C58" i="68" s="1"/>
  <c r="C57" i="68"/>
  <c r="B54" i="68"/>
  <c r="C53" i="68"/>
  <c r="C52" i="68"/>
  <c r="B49" i="68"/>
  <c r="B44" i="68"/>
  <c r="C42" i="68"/>
  <c r="B38" i="68"/>
  <c r="C36" i="68" s="1"/>
  <c r="C37" i="68"/>
  <c r="C38" i="68" s="1"/>
  <c r="B33" i="68"/>
  <c r="C32" i="68"/>
  <c r="C31" i="68"/>
  <c r="C30" i="68"/>
  <c r="C33" i="68" s="1"/>
  <c r="B27" i="68"/>
  <c r="C25" i="68" s="1"/>
  <c r="F22" i="68"/>
  <c r="G21" i="68" s="1"/>
  <c r="G20" i="68"/>
  <c r="G22" i="68" s="1"/>
  <c r="F17" i="68"/>
  <c r="G14" i="68" s="1"/>
  <c r="B16" i="68"/>
  <c r="C15" i="68" s="1"/>
  <c r="C14" i="68"/>
  <c r="C16" i="68" s="1"/>
  <c r="F11" i="68"/>
  <c r="B11" i="68"/>
  <c r="G10" i="68"/>
  <c r="C10" i="68"/>
  <c r="G9" i="68"/>
  <c r="G11" i="68" s="1"/>
  <c r="C9" i="68"/>
  <c r="C8" i="68"/>
  <c r="C7" i="68"/>
  <c r="F6" i="68"/>
  <c r="G3" i="68" s="1"/>
  <c r="C6" i="68"/>
  <c r="C11" i="68" s="1"/>
  <c r="C5" i="68"/>
  <c r="C4" i="68"/>
  <c r="C3" i="68"/>
  <c r="B82" i="67"/>
  <c r="C76" i="67"/>
  <c r="B76" i="67"/>
  <c r="C74" i="67" s="1"/>
  <c r="C75" i="67"/>
  <c r="C73" i="67"/>
  <c r="C72" i="67"/>
  <c r="C69" i="67"/>
  <c r="B69" i="67"/>
  <c r="C67" i="67" s="1"/>
  <c r="C68" i="67"/>
  <c r="B64" i="67"/>
  <c r="C62" i="67" s="1"/>
  <c r="C59" i="67"/>
  <c r="B59" i="67"/>
  <c r="C58" i="67"/>
  <c r="C57" i="67"/>
  <c r="B54" i="67"/>
  <c r="C52" i="67" s="1"/>
  <c r="C53" i="67"/>
  <c r="C54" i="67" s="1"/>
  <c r="B49" i="67"/>
  <c r="C48" i="67" s="1"/>
  <c r="C49" i="67" s="1"/>
  <c r="B44" i="67"/>
  <c r="C43" i="67" s="1"/>
  <c r="C42" i="67"/>
  <c r="C38" i="67"/>
  <c r="B38" i="67"/>
  <c r="C36" i="67" s="1"/>
  <c r="C37" i="67"/>
  <c r="B33" i="67"/>
  <c r="C31" i="67" s="1"/>
  <c r="C32" i="67"/>
  <c r="C30" i="67"/>
  <c r="C33" i="67" s="1"/>
  <c r="B27" i="67"/>
  <c r="C26" i="67" s="1"/>
  <c r="C19" i="67"/>
  <c r="C27" i="67" s="1"/>
  <c r="B16" i="67"/>
  <c r="C15" i="67" s="1"/>
  <c r="C14" i="67"/>
  <c r="C16" i="67" s="1"/>
  <c r="B11" i="67"/>
  <c r="C10" i="67" s="1"/>
  <c r="C9" i="67"/>
  <c r="C6" i="67"/>
  <c r="B82" i="66"/>
  <c r="C81" i="66" s="1"/>
  <c r="C80" i="66"/>
  <c r="C79" i="66"/>
  <c r="C82" i="66" s="1"/>
  <c r="C76" i="66"/>
  <c r="B76" i="66"/>
  <c r="C72" i="66" s="1"/>
  <c r="C75" i="66"/>
  <c r="C74" i="66"/>
  <c r="C73" i="66"/>
  <c r="C69" i="66"/>
  <c r="B69" i="66"/>
  <c r="C68" i="66"/>
  <c r="C67" i="66"/>
  <c r="B64" i="66"/>
  <c r="B59" i="66"/>
  <c r="C57" i="66" s="1"/>
  <c r="B54" i="66"/>
  <c r="C53" i="66"/>
  <c r="C52" i="66"/>
  <c r="C54" i="66" s="1"/>
  <c r="C49" i="66"/>
  <c r="B49" i="66"/>
  <c r="C47" i="66" s="1"/>
  <c r="C48" i="66"/>
  <c r="B44" i="66"/>
  <c r="C42" i="66" s="1"/>
  <c r="C43" i="66"/>
  <c r="C41" i="66"/>
  <c r="C44" i="66" s="1"/>
  <c r="B38" i="66"/>
  <c r="C37" i="66" s="1"/>
  <c r="B33" i="66"/>
  <c r="C30" i="66" s="1"/>
  <c r="C33" i="66" s="1"/>
  <c r="B27" i="66"/>
  <c r="C25" i="66" s="1"/>
  <c r="C26" i="66"/>
  <c r="C24" i="66"/>
  <c r="F23" i="66"/>
  <c r="G21" i="66" s="1"/>
  <c r="C23" i="66"/>
  <c r="C22" i="66"/>
  <c r="C21" i="66"/>
  <c r="C20" i="66"/>
  <c r="C27" i="66" s="1"/>
  <c r="C19" i="66"/>
  <c r="F18" i="66"/>
  <c r="G17" i="66"/>
  <c r="G18" i="66" s="1"/>
  <c r="G16" i="66"/>
  <c r="C16" i="66"/>
  <c r="B16" i="66"/>
  <c r="C14" i="66" s="1"/>
  <c r="C15" i="66"/>
  <c r="F13" i="66"/>
  <c r="G11" i="66" s="1"/>
  <c r="G12" i="66"/>
  <c r="B11" i="66"/>
  <c r="G10" i="66"/>
  <c r="G13" i="66" s="1"/>
  <c r="C10" i="66"/>
  <c r="C9" i="66"/>
  <c r="C8" i="66"/>
  <c r="F7" i="66"/>
  <c r="G5" i="66" s="1"/>
  <c r="C7" i="66"/>
  <c r="G6" i="66"/>
  <c r="C6" i="66"/>
  <c r="C5" i="66"/>
  <c r="C4" i="66"/>
  <c r="G3" i="66"/>
  <c r="C3" i="66"/>
  <c r="C11" i="66" s="1"/>
  <c r="B82" i="65"/>
  <c r="C79" i="65"/>
  <c r="B76" i="65"/>
  <c r="C74" i="65" s="1"/>
  <c r="C75" i="65"/>
  <c r="C73" i="65"/>
  <c r="C72" i="65"/>
  <c r="C76" i="65" s="1"/>
  <c r="B69" i="65"/>
  <c r="C67" i="65" s="1"/>
  <c r="C68" i="65"/>
  <c r="C69" i="65" s="1"/>
  <c r="B64" i="65"/>
  <c r="C62" i="65" s="1"/>
  <c r="B59" i="65"/>
  <c r="C58" i="65"/>
  <c r="C57" i="65"/>
  <c r="C59" i="65" s="1"/>
  <c r="B54" i="65"/>
  <c r="C52" i="65" s="1"/>
  <c r="C54" i="65" s="1"/>
  <c r="C53" i="65"/>
  <c r="C48" i="65"/>
  <c r="C47" i="65"/>
  <c r="C49" i="65" s="1"/>
  <c r="B44" i="65"/>
  <c r="C42" i="65" s="1"/>
  <c r="B38" i="65"/>
  <c r="C36" i="65" s="1"/>
  <c r="B33" i="65"/>
  <c r="B27" i="65"/>
  <c r="C26" i="65" s="1"/>
  <c r="F26" i="65"/>
  <c r="G24" i="65" s="1"/>
  <c r="G25" i="65"/>
  <c r="G26" i="65" s="1"/>
  <c r="F21" i="65"/>
  <c r="G20" i="65"/>
  <c r="G19" i="65"/>
  <c r="G21" i="65" s="1"/>
  <c r="F16" i="65"/>
  <c r="G15" i="65" s="1"/>
  <c r="B16" i="65"/>
  <c r="F11" i="65"/>
  <c r="G10" i="65" s="1"/>
  <c r="B11" i="65"/>
  <c r="G9" i="65"/>
  <c r="G11" i="65" s="1"/>
  <c r="C9" i="65"/>
  <c r="C7" i="65"/>
  <c r="F6" i="65"/>
  <c r="G3" i="65" s="1"/>
  <c r="C6" i="65"/>
  <c r="G5" i="65"/>
  <c r="B82" i="64"/>
  <c r="C80" i="64" s="1"/>
  <c r="C81" i="64"/>
  <c r="C79" i="64"/>
  <c r="B76" i="64"/>
  <c r="C75" i="64" s="1"/>
  <c r="C74" i="64"/>
  <c r="B69" i="64"/>
  <c r="C68" i="64" s="1"/>
  <c r="B64" i="64"/>
  <c r="C63" i="64" s="1"/>
  <c r="C62" i="64"/>
  <c r="B59" i="64"/>
  <c r="B54" i="64"/>
  <c r="C53" i="64" s="1"/>
  <c r="B49" i="64"/>
  <c r="C48" i="64" s="1"/>
  <c r="C49" i="64" s="1"/>
  <c r="B44" i="64"/>
  <c r="C43" i="64"/>
  <c r="B38" i="64"/>
  <c r="B33" i="64"/>
  <c r="C31" i="64" s="1"/>
  <c r="C32" i="64"/>
  <c r="C27" i="64"/>
  <c r="B27" i="64"/>
  <c r="C23" i="64" s="1"/>
  <c r="C26" i="64"/>
  <c r="C25" i="64"/>
  <c r="C24" i="64"/>
  <c r="C22" i="64"/>
  <c r="C20" i="64"/>
  <c r="C19" i="64"/>
  <c r="B16" i="64"/>
  <c r="B11" i="64"/>
  <c r="C6" i="64" s="1"/>
  <c r="C10" i="64"/>
  <c r="C8" i="64"/>
  <c r="F6" i="64"/>
  <c r="G4" i="64" s="1"/>
  <c r="C5" i="64"/>
  <c r="G3" i="64"/>
  <c r="C3" i="64"/>
  <c r="B82" i="63"/>
  <c r="B76" i="63"/>
  <c r="B69" i="63"/>
  <c r="C67" i="63" s="1"/>
  <c r="C68" i="63"/>
  <c r="C69" i="63" s="1"/>
  <c r="B64" i="63"/>
  <c r="C62" i="63" s="1"/>
  <c r="C63" i="63"/>
  <c r="C59" i="63"/>
  <c r="B59" i="63"/>
  <c r="C58" i="63"/>
  <c r="C57" i="63"/>
  <c r="B54" i="63"/>
  <c r="C52" i="63" s="1"/>
  <c r="C54" i="63" s="1"/>
  <c r="C53" i="63"/>
  <c r="B49" i="63"/>
  <c r="C48" i="63"/>
  <c r="C47" i="63"/>
  <c r="C49" i="63" s="1"/>
  <c r="C44" i="63"/>
  <c r="B44" i="63"/>
  <c r="C43" i="63"/>
  <c r="C42" i="63"/>
  <c r="C41" i="63"/>
  <c r="C38" i="63"/>
  <c r="C37" i="63"/>
  <c r="C36" i="63"/>
  <c r="B33" i="63"/>
  <c r="C32" i="63"/>
  <c r="C31" i="63"/>
  <c r="C33" i="63" s="1"/>
  <c r="C30" i="63"/>
  <c r="B27" i="63"/>
  <c r="C22" i="63" s="1"/>
  <c r="C26" i="63"/>
  <c r="C25" i="63"/>
  <c r="C24" i="63"/>
  <c r="C23" i="63"/>
  <c r="C21" i="63"/>
  <c r="C20" i="63"/>
  <c r="C19" i="63"/>
  <c r="C27" i="63" s="1"/>
  <c r="B16" i="63"/>
  <c r="B11" i="63"/>
  <c r="C9" i="63" s="1"/>
  <c r="C7" i="63"/>
  <c r="C6" i="63"/>
  <c r="B82" i="62"/>
  <c r="C81" i="62"/>
  <c r="C80" i="62"/>
  <c r="C79" i="62"/>
  <c r="C82" i="62" s="1"/>
  <c r="B76" i="62"/>
  <c r="C74" i="62"/>
  <c r="C73" i="62"/>
  <c r="C72" i="62"/>
  <c r="C76" i="62" s="1"/>
  <c r="B69" i="62"/>
  <c r="B64" i="62"/>
  <c r="C63" i="62" s="1"/>
  <c r="C62" i="62"/>
  <c r="C64" i="62" s="1"/>
  <c r="B59" i="62"/>
  <c r="C58" i="62"/>
  <c r="C57" i="62"/>
  <c r="C59" i="62" s="1"/>
  <c r="B54" i="62"/>
  <c r="B49" i="62"/>
  <c r="B44" i="62"/>
  <c r="C42" i="62" s="1"/>
  <c r="C43" i="62"/>
  <c r="C41" i="62"/>
  <c r="C44" i="62" s="1"/>
  <c r="B38" i="62"/>
  <c r="C37" i="62"/>
  <c r="C36" i="62"/>
  <c r="C38" i="62" s="1"/>
  <c r="B33" i="62"/>
  <c r="C31" i="62" s="1"/>
  <c r="C32" i="62"/>
  <c r="C30" i="62"/>
  <c r="B27" i="62"/>
  <c r="C26" i="62" s="1"/>
  <c r="C25" i="62"/>
  <c r="C22" i="62"/>
  <c r="C21" i="62"/>
  <c r="C19" i="62"/>
  <c r="C27" i="62" s="1"/>
  <c r="B16" i="62"/>
  <c r="C15" i="62" s="1"/>
  <c r="C14" i="62"/>
  <c r="C16" i="62" s="1"/>
  <c r="B11" i="62"/>
  <c r="C8" i="62" s="1"/>
  <c r="C7" i="62"/>
  <c r="C3" i="62"/>
  <c r="B82" i="61"/>
  <c r="C79" i="61" s="1"/>
  <c r="C82" i="61" s="1"/>
  <c r="C81" i="61"/>
  <c r="B76" i="61"/>
  <c r="C75" i="61"/>
  <c r="C73" i="61"/>
  <c r="B69" i="61"/>
  <c r="C68" i="61"/>
  <c r="C69" i="61" s="1"/>
  <c r="C67" i="61"/>
  <c r="B64" i="61"/>
  <c r="C63" i="61"/>
  <c r="C62" i="61"/>
  <c r="C64" i="61" s="1"/>
  <c r="B59" i="61"/>
  <c r="C57" i="61" s="1"/>
  <c r="C58" i="61"/>
  <c r="C59" i="61" s="1"/>
  <c r="B54" i="61"/>
  <c r="C53" i="61" s="1"/>
  <c r="C54" i="61" s="1"/>
  <c r="C52" i="61"/>
  <c r="C49" i="61"/>
  <c r="B49" i="61"/>
  <c r="C48" i="61"/>
  <c r="B44" i="61"/>
  <c r="C37" i="61"/>
  <c r="C36" i="61"/>
  <c r="C38" i="61" s="1"/>
  <c r="B33" i="61"/>
  <c r="C30" i="61"/>
  <c r="C33" i="61" s="1"/>
  <c r="B27" i="61"/>
  <c r="C19" i="61" s="1"/>
  <c r="C27" i="61" s="1"/>
  <c r="C26" i="61"/>
  <c r="C24" i="61"/>
  <c r="C23" i="61"/>
  <c r="C22" i="61"/>
  <c r="C21" i="61"/>
  <c r="C20" i="61"/>
  <c r="B16" i="61"/>
  <c r="B11" i="61"/>
  <c r="C10" i="61"/>
  <c r="C9" i="61"/>
  <c r="C8" i="61"/>
  <c r="C7" i="61"/>
  <c r="C6" i="61"/>
  <c r="C5" i="61"/>
  <c r="C4" i="61"/>
  <c r="C3" i="61"/>
  <c r="C82" i="60"/>
  <c r="B82" i="60"/>
  <c r="C80" i="60" s="1"/>
  <c r="C81" i="60"/>
  <c r="C79" i="60"/>
  <c r="B76" i="60"/>
  <c r="B69" i="60"/>
  <c r="B64" i="60"/>
  <c r="C63" i="60"/>
  <c r="C64" i="60" s="1"/>
  <c r="C62" i="60"/>
  <c r="B59" i="60"/>
  <c r="C57" i="60" s="1"/>
  <c r="B54" i="60"/>
  <c r="C49" i="60"/>
  <c r="C48" i="60"/>
  <c r="C47" i="60"/>
  <c r="B44" i="60"/>
  <c r="C43" i="60"/>
  <c r="C37" i="60"/>
  <c r="C36" i="60"/>
  <c r="C38" i="60" s="1"/>
  <c r="B33" i="60"/>
  <c r="C32" i="60" s="1"/>
  <c r="C31" i="60"/>
  <c r="C30" i="60"/>
  <c r="C33" i="60" s="1"/>
  <c r="B27" i="60"/>
  <c r="C20" i="60" s="1"/>
  <c r="C22" i="60"/>
  <c r="B16" i="60"/>
  <c r="C15" i="60"/>
  <c r="C14" i="60"/>
  <c r="C16" i="60" s="1"/>
  <c r="B11" i="60"/>
  <c r="C10" i="60"/>
  <c r="C9" i="60"/>
  <c r="C8" i="60"/>
  <c r="C7" i="60"/>
  <c r="C6" i="60"/>
  <c r="C11" i="60" s="1"/>
  <c r="F5" i="60"/>
  <c r="C5" i="60"/>
  <c r="C4" i="60"/>
  <c r="C3" i="60"/>
  <c r="B82" i="59"/>
  <c r="C80" i="59" s="1"/>
  <c r="C81" i="59"/>
  <c r="C79" i="59"/>
  <c r="C82" i="59" s="1"/>
  <c r="B76" i="59"/>
  <c r="C75" i="59" s="1"/>
  <c r="C74" i="59"/>
  <c r="C73" i="59"/>
  <c r="B69" i="59"/>
  <c r="C68" i="59"/>
  <c r="C67" i="59"/>
  <c r="B64" i="59"/>
  <c r="B59" i="59"/>
  <c r="B54" i="59"/>
  <c r="C53" i="59"/>
  <c r="C52" i="59"/>
  <c r="B49" i="59"/>
  <c r="C48" i="59" s="1"/>
  <c r="C47" i="59"/>
  <c r="C49" i="59" s="1"/>
  <c r="B44" i="59"/>
  <c r="B38" i="59"/>
  <c r="B33" i="59"/>
  <c r="C32" i="59"/>
  <c r="C33" i="59" s="1"/>
  <c r="C31" i="59"/>
  <c r="C30" i="59"/>
  <c r="B27" i="59"/>
  <c r="C24" i="59"/>
  <c r="C23" i="59"/>
  <c r="C21" i="59"/>
  <c r="C19" i="59"/>
  <c r="C27" i="59" s="1"/>
  <c r="B16" i="59"/>
  <c r="C15" i="59"/>
  <c r="C14" i="59"/>
  <c r="C16" i="59" s="1"/>
  <c r="F11" i="59"/>
  <c r="G9" i="59" s="1"/>
  <c r="G11" i="59" s="1"/>
  <c r="B11" i="59"/>
  <c r="C9" i="59" s="1"/>
  <c r="G10" i="59"/>
  <c r="C10" i="59"/>
  <c r="C8" i="59"/>
  <c r="C7" i="59"/>
  <c r="F6" i="59"/>
  <c r="G5" i="59" s="1"/>
  <c r="C5" i="59"/>
  <c r="G4" i="59"/>
  <c r="B82" i="58"/>
  <c r="C81" i="58" s="1"/>
  <c r="C80" i="58"/>
  <c r="B76" i="58"/>
  <c r="C75" i="58"/>
  <c r="C74" i="58"/>
  <c r="C73" i="58"/>
  <c r="C72" i="58"/>
  <c r="C76" i="58" s="1"/>
  <c r="B69" i="58"/>
  <c r="B64" i="58"/>
  <c r="C59" i="58"/>
  <c r="B59" i="58"/>
  <c r="C58" i="58" s="1"/>
  <c r="C57" i="58"/>
  <c r="B54" i="58"/>
  <c r="B49" i="58"/>
  <c r="B44" i="58"/>
  <c r="C42" i="58"/>
  <c r="B38" i="58"/>
  <c r="C33" i="58"/>
  <c r="B33" i="58"/>
  <c r="C32" i="58"/>
  <c r="C31" i="58"/>
  <c r="C30" i="58"/>
  <c r="B27" i="58"/>
  <c r="C25" i="58"/>
  <c r="C24" i="58"/>
  <c r="C23" i="58"/>
  <c r="C22" i="58"/>
  <c r="C21" i="58"/>
  <c r="B16" i="58"/>
  <c r="B11" i="58"/>
  <c r="C6" i="58" s="1"/>
  <c r="C10" i="58"/>
  <c r="C9" i="58"/>
  <c r="F5" i="58"/>
  <c r="C4" i="58"/>
  <c r="B82" i="57"/>
  <c r="B76" i="57"/>
  <c r="C75" i="57"/>
  <c r="B69" i="57"/>
  <c r="C68" i="57"/>
  <c r="C67" i="57"/>
  <c r="C69" i="57" s="1"/>
  <c r="B64" i="57"/>
  <c r="C63" i="57"/>
  <c r="C62" i="57"/>
  <c r="C64" i="57" s="1"/>
  <c r="B59" i="57"/>
  <c r="C57" i="57" s="1"/>
  <c r="C59" i="57" s="1"/>
  <c r="C58" i="57"/>
  <c r="B54" i="57"/>
  <c r="C53" i="57"/>
  <c r="C52" i="57"/>
  <c r="C54" i="57" s="1"/>
  <c r="B49" i="57"/>
  <c r="C48" i="57"/>
  <c r="C47" i="57"/>
  <c r="C49" i="57" s="1"/>
  <c r="B44" i="57"/>
  <c r="C42" i="57" s="1"/>
  <c r="C43" i="57"/>
  <c r="C41" i="57"/>
  <c r="C44" i="57" s="1"/>
  <c r="B38" i="57"/>
  <c r="C37" i="57"/>
  <c r="C36" i="57"/>
  <c r="C38" i="57" s="1"/>
  <c r="B33" i="57"/>
  <c r="C32" i="57"/>
  <c r="C31" i="57"/>
  <c r="C30" i="57"/>
  <c r="C33" i="57" s="1"/>
  <c r="B27" i="57"/>
  <c r="C26" i="57"/>
  <c r="C25" i="57"/>
  <c r="C24" i="57"/>
  <c r="C23" i="57"/>
  <c r="C22" i="57"/>
  <c r="C21" i="57"/>
  <c r="F20" i="57"/>
  <c r="C20" i="57"/>
  <c r="C19" i="57"/>
  <c r="C27" i="57" s="1"/>
  <c r="C16" i="57"/>
  <c r="B16" i="57"/>
  <c r="C14" i="57" s="1"/>
  <c r="F15" i="57"/>
  <c r="C15" i="57"/>
  <c r="B11" i="57"/>
  <c r="C6" i="57" s="1"/>
  <c r="G9" i="57"/>
  <c r="C9" i="57"/>
  <c r="G8" i="57"/>
  <c r="G10" i="57" s="1"/>
  <c r="C8" i="57"/>
  <c r="C7" i="57"/>
  <c r="F5" i="57"/>
  <c r="C5" i="57"/>
  <c r="C4" i="57"/>
  <c r="C3" i="57"/>
  <c r="B82" i="56"/>
  <c r="C79" i="56" s="1"/>
  <c r="C82" i="56" s="1"/>
  <c r="C81" i="56"/>
  <c r="C80" i="56"/>
  <c r="B76" i="56"/>
  <c r="C75" i="56"/>
  <c r="C73" i="56"/>
  <c r="B69" i="56"/>
  <c r="C68" i="56"/>
  <c r="C67" i="56"/>
  <c r="B64" i="56"/>
  <c r="C63" i="56"/>
  <c r="C62" i="56"/>
  <c r="C64" i="56" s="1"/>
  <c r="C59" i="56"/>
  <c r="B59" i="56"/>
  <c r="C57" i="56" s="1"/>
  <c r="C58" i="56"/>
  <c r="B54" i="56"/>
  <c r="C53" i="56" s="1"/>
  <c r="C52" i="56"/>
  <c r="C49" i="56"/>
  <c r="B49" i="56"/>
  <c r="C48" i="56"/>
  <c r="C47" i="56"/>
  <c r="B44" i="56"/>
  <c r="C42" i="56" s="1"/>
  <c r="C43" i="56"/>
  <c r="C41" i="56"/>
  <c r="C44" i="56" s="1"/>
  <c r="C38" i="56"/>
  <c r="B38" i="56"/>
  <c r="C37" i="56" s="1"/>
  <c r="C36" i="56"/>
  <c r="B33" i="56"/>
  <c r="C30" i="56" s="1"/>
  <c r="C33" i="56" s="1"/>
  <c r="C32" i="56"/>
  <c r="C31" i="56"/>
  <c r="B27" i="56"/>
  <c r="C26" i="56"/>
  <c r="C25" i="56"/>
  <c r="C24" i="56"/>
  <c r="C23" i="56"/>
  <c r="C22" i="56"/>
  <c r="C21" i="56"/>
  <c r="C20" i="56"/>
  <c r="C19" i="56"/>
  <c r="C16" i="56"/>
  <c r="B16" i="56"/>
  <c r="C14" i="56" s="1"/>
  <c r="C15" i="56"/>
  <c r="B11" i="56"/>
  <c r="C9" i="56" s="1"/>
  <c r="C8" i="56"/>
  <c r="C82" i="55"/>
  <c r="B82" i="55"/>
  <c r="C81" i="55"/>
  <c r="C80" i="55"/>
  <c r="C79" i="55"/>
  <c r="B76" i="55"/>
  <c r="C72" i="55"/>
  <c r="C76" i="55" s="1"/>
  <c r="B69" i="55"/>
  <c r="B64" i="55"/>
  <c r="C62" i="55" s="1"/>
  <c r="C63" i="55"/>
  <c r="B59" i="55"/>
  <c r="C58" i="55"/>
  <c r="C57" i="55"/>
  <c r="C59" i="55" s="1"/>
  <c r="B54" i="55"/>
  <c r="B49" i="55"/>
  <c r="C48" i="55" s="1"/>
  <c r="C49" i="55" s="1"/>
  <c r="C44" i="55"/>
  <c r="B44" i="55"/>
  <c r="C43" i="55"/>
  <c r="C42" i="55"/>
  <c r="C41" i="55"/>
  <c r="B38" i="55"/>
  <c r="C37" i="55" s="1"/>
  <c r="C36" i="55"/>
  <c r="C38" i="55" s="1"/>
  <c r="C33" i="55"/>
  <c r="B33" i="55"/>
  <c r="C30" i="55" s="1"/>
  <c r="C32" i="55"/>
  <c r="C31" i="55"/>
  <c r="B27" i="55"/>
  <c r="C26" i="55" s="1"/>
  <c r="C24" i="55"/>
  <c r="C22" i="55"/>
  <c r="B16" i="55"/>
  <c r="C15" i="55"/>
  <c r="C14" i="55"/>
  <c r="C16" i="55" s="1"/>
  <c r="B11" i="55"/>
  <c r="C7" i="55" s="1"/>
  <c r="G10" i="55"/>
  <c r="F10" i="55"/>
  <c r="C10" i="55"/>
  <c r="G9" i="55"/>
  <c r="C9" i="55"/>
  <c r="G8" i="55"/>
  <c r="C8" i="55"/>
  <c r="C6" i="55"/>
  <c r="F5" i="55"/>
  <c r="C5" i="55"/>
  <c r="C3" i="55"/>
  <c r="B82" i="54"/>
  <c r="C81" i="54" s="1"/>
  <c r="B76" i="54"/>
  <c r="C72" i="54" s="1"/>
  <c r="C76" i="54" s="1"/>
  <c r="C74" i="54"/>
  <c r="B69" i="54"/>
  <c r="B64" i="54"/>
  <c r="C62" i="54" s="1"/>
  <c r="B59" i="54"/>
  <c r="C58" i="54" s="1"/>
  <c r="C57" i="54"/>
  <c r="C59" i="54" s="1"/>
  <c r="B54" i="54"/>
  <c r="C53" i="54"/>
  <c r="C52" i="54"/>
  <c r="C54" i="54" s="1"/>
  <c r="B49" i="54"/>
  <c r="C48" i="54" s="1"/>
  <c r="C49" i="54" s="1"/>
  <c r="B44" i="54"/>
  <c r="B38" i="54"/>
  <c r="C36" i="54" s="1"/>
  <c r="C38" i="54" s="1"/>
  <c r="C37" i="54"/>
  <c r="B33" i="54"/>
  <c r="C32" i="54"/>
  <c r="B27" i="54"/>
  <c r="C26" i="54"/>
  <c r="C25" i="54"/>
  <c r="C24" i="54"/>
  <c r="C23" i="54"/>
  <c r="C22" i="54"/>
  <c r="C21" i="54"/>
  <c r="C20" i="54"/>
  <c r="C19" i="54"/>
  <c r="C27" i="54" s="1"/>
  <c r="C16" i="54"/>
  <c r="B16" i="54"/>
  <c r="C14" i="54" s="1"/>
  <c r="C15" i="54"/>
  <c r="B11" i="54"/>
  <c r="C7" i="54" s="1"/>
  <c r="C9" i="54"/>
  <c r="C8" i="54"/>
  <c r="C6" i="54"/>
  <c r="C5" i="54"/>
  <c r="C4" i="54"/>
  <c r="C3" i="54"/>
  <c r="B82" i="53"/>
  <c r="C81" i="53"/>
  <c r="C80" i="53"/>
  <c r="C82" i="53" s="1"/>
  <c r="C79" i="53"/>
  <c r="B76" i="53"/>
  <c r="C75" i="53" s="1"/>
  <c r="C74" i="53"/>
  <c r="C73" i="53"/>
  <c r="C72" i="53"/>
  <c r="C76" i="53" s="1"/>
  <c r="B69" i="53"/>
  <c r="B64" i="53"/>
  <c r="C62" i="53" s="1"/>
  <c r="C63" i="53"/>
  <c r="B59" i="53"/>
  <c r="C58" i="53"/>
  <c r="C57" i="53"/>
  <c r="C59" i="53" s="1"/>
  <c r="C54" i="53"/>
  <c r="B54" i="53"/>
  <c r="C53" i="53" s="1"/>
  <c r="C52" i="53"/>
  <c r="B49" i="53"/>
  <c r="C48" i="53" s="1"/>
  <c r="C47" i="53"/>
  <c r="C49" i="53" s="1"/>
  <c r="B44" i="53"/>
  <c r="B38" i="53"/>
  <c r="C37" i="53"/>
  <c r="C36" i="53"/>
  <c r="C38" i="53" s="1"/>
  <c r="B33" i="53"/>
  <c r="B27" i="53"/>
  <c r="C24" i="53" s="1"/>
  <c r="C25" i="53"/>
  <c r="C23" i="53"/>
  <c r="C22" i="53"/>
  <c r="C21" i="53"/>
  <c r="C20" i="53"/>
  <c r="C19" i="53"/>
  <c r="C27" i="53" s="1"/>
  <c r="F17" i="53"/>
  <c r="B16" i="53"/>
  <c r="F12" i="53"/>
  <c r="G9" i="53" s="1"/>
  <c r="G12" i="53" s="1"/>
  <c r="G11" i="53"/>
  <c r="B11" i="53"/>
  <c r="C7" i="53" s="1"/>
  <c r="G10" i="53"/>
  <c r="C10" i="53"/>
  <c r="C9" i="53"/>
  <c r="C8" i="53"/>
  <c r="F6" i="53"/>
  <c r="G4" i="53" s="1"/>
  <c r="C6" i="53"/>
  <c r="G5" i="53"/>
  <c r="C5" i="53"/>
  <c r="C4" i="53"/>
  <c r="G3" i="53"/>
  <c r="G6" i="53" s="1"/>
  <c r="C3" i="53"/>
  <c r="B82" i="52"/>
  <c r="C81" i="52" s="1"/>
  <c r="C80" i="52"/>
  <c r="C79" i="52"/>
  <c r="C82" i="52" s="1"/>
  <c r="B76" i="52"/>
  <c r="C73" i="52" s="1"/>
  <c r="C74" i="52"/>
  <c r="C72" i="52"/>
  <c r="C76" i="52" s="1"/>
  <c r="C69" i="52"/>
  <c r="B69" i="52"/>
  <c r="C68" i="52"/>
  <c r="C67" i="52"/>
  <c r="B64" i="52"/>
  <c r="C63" i="52" s="1"/>
  <c r="B59" i="52"/>
  <c r="C58" i="52" s="1"/>
  <c r="B54" i="52"/>
  <c r="C52" i="52" s="1"/>
  <c r="C54" i="52" s="1"/>
  <c r="C53" i="52"/>
  <c r="B49" i="52"/>
  <c r="C48" i="52"/>
  <c r="C47" i="52"/>
  <c r="C49" i="52" s="1"/>
  <c r="B44" i="52"/>
  <c r="C42" i="52"/>
  <c r="B38" i="52"/>
  <c r="C36" i="52" s="1"/>
  <c r="C38" i="52" s="1"/>
  <c r="C37" i="52"/>
  <c r="B33" i="52"/>
  <c r="C32" i="52"/>
  <c r="C31" i="52"/>
  <c r="C30" i="52"/>
  <c r="C33" i="52" s="1"/>
  <c r="B27" i="52"/>
  <c r="C22" i="52" s="1"/>
  <c r="C26" i="52"/>
  <c r="C25" i="52"/>
  <c r="C20" i="52"/>
  <c r="C19" i="52"/>
  <c r="B16" i="52"/>
  <c r="C15" i="52" s="1"/>
  <c r="B11" i="52"/>
  <c r="C8" i="52" s="1"/>
  <c r="C10" i="52"/>
  <c r="C9" i="52"/>
  <c r="F5" i="52"/>
  <c r="G4" i="52" s="1"/>
  <c r="C5" i="52"/>
  <c r="G3" i="52"/>
  <c r="G5" i="52" s="1"/>
  <c r="C3" i="52"/>
  <c r="B82" i="51"/>
  <c r="C79" i="51" s="1"/>
  <c r="C82" i="51" s="1"/>
  <c r="C81" i="51"/>
  <c r="C80" i="51"/>
  <c r="B76" i="51"/>
  <c r="C74" i="51" s="1"/>
  <c r="C75" i="51"/>
  <c r="C73" i="51"/>
  <c r="C72" i="51"/>
  <c r="C76" i="51" s="1"/>
  <c r="B69" i="51"/>
  <c r="C67" i="51" s="1"/>
  <c r="C68" i="51"/>
  <c r="C69" i="51" s="1"/>
  <c r="B64" i="51"/>
  <c r="B59" i="51"/>
  <c r="C57" i="51" s="1"/>
  <c r="C58" i="51"/>
  <c r="B54" i="51"/>
  <c r="C52" i="51" s="1"/>
  <c r="B49" i="51"/>
  <c r="B44" i="51"/>
  <c r="C42" i="51" s="1"/>
  <c r="C43" i="51"/>
  <c r="C41" i="51"/>
  <c r="C44" i="51" s="1"/>
  <c r="B38" i="51"/>
  <c r="C37" i="51" s="1"/>
  <c r="C36" i="51"/>
  <c r="C38" i="51" s="1"/>
  <c r="C33" i="51"/>
  <c r="B33" i="51"/>
  <c r="C32" i="51" s="1"/>
  <c r="C31" i="51"/>
  <c r="C30" i="51"/>
  <c r="B27" i="51"/>
  <c r="C20" i="51" s="1"/>
  <c r="C26" i="51"/>
  <c r="C25" i="51"/>
  <c r="C24" i="51"/>
  <c r="C23" i="51"/>
  <c r="C22" i="51"/>
  <c r="C21" i="51"/>
  <c r="B16" i="51"/>
  <c r="C14" i="51" s="1"/>
  <c r="C16" i="51" s="1"/>
  <c r="C15" i="51"/>
  <c r="B11" i="51"/>
  <c r="C10" i="51"/>
  <c r="C8" i="51"/>
  <c r="C7" i="51"/>
  <c r="F6" i="51"/>
  <c r="G5" i="51"/>
  <c r="C5" i="51"/>
  <c r="G4" i="51"/>
  <c r="C4" i="51"/>
  <c r="G3" i="51"/>
  <c r="G6" i="51" s="1"/>
  <c r="C3" i="51"/>
  <c r="B82" i="50"/>
  <c r="C81" i="50" s="1"/>
  <c r="B76" i="50"/>
  <c r="C74" i="50" s="1"/>
  <c r="C75" i="50"/>
  <c r="C73" i="50"/>
  <c r="C72" i="50"/>
  <c r="C76" i="50" s="1"/>
  <c r="B69" i="50"/>
  <c r="C68" i="50"/>
  <c r="C67" i="50"/>
  <c r="C69" i="50" s="1"/>
  <c r="B64" i="50"/>
  <c r="C63" i="50"/>
  <c r="C62" i="50"/>
  <c r="C64" i="50" s="1"/>
  <c r="B59" i="50"/>
  <c r="C58" i="50"/>
  <c r="C57" i="50"/>
  <c r="C59" i="50" s="1"/>
  <c r="B54" i="50"/>
  <c r="C53" i="50"/>
  <c r="C52" i="50"/>
  <c r="C54" i="50" s="1"/>
  <c r="B49" i="50"/>
  <c r="C48" i="50"/>
  <c r="C47" i="50"/>
  <c r="C49" i="50" s="1"/>
  <c r="B44" i="50"/>
  <c r="C43" i="50"/>
  <c r="C42" i="50"/>
  <c r="C41" i="50"/>
  <c r="C44" i="50" s="1"/>
  <c r="B38" i="50"/>
  <c r="C36" i="50" s="1"/>
  <c r="C38" i="50" s="1"/>
  <c r="C37" i="50"/>
  <c r="B33" i="50"/>
  <c r="C32" i="50"/>
  <c r="G31" i="50"/>
  <c r="F31" i="50"/>
  <c r="C31" i="50"/>
  <c r="G30" i="50"/>
  <c r="C30" i="50"/>
  <c r="C33" i="50" s="1"/>
  <c r="G29" i="50"/>
  <c r="B27" i="50"/>
  <c r="F26" i="50"/>
  <c r="G25" i="50"/>
  <c r="C25" i="50"/>
  <c r="G24" i="50"/>
  <c r="G26" i="50" s="1"/>
  <c r="C24" i="50"/>
  <c r="C23" i="50"/>
  <c r="F21" i="50"/>
  <c r="G16" i="50"/>
  <c r="F16" i="50"/>
  <c r="C16" i="50"/>
  <c r="B16" i="50"/>
  <c r="C15" i="50" s="1"/>
  <c r="G15" i="50"/>
  <c r="G14" i="50"/>
  <c r="C14" i="50"/>
  <c r="F11" i="50"/>
  <c r="B11" i="50"/>
  <c r="C8" i="50" s="1"/>
  <c r="G10" i="50"/>
  <c r="G9" i="50"/>
  <c r="C9" i="50"/>
  <c r="G8" i="50"/>
  <c r="G11" i="50" s="1"/>
  <c r="C7" i="50"/>
  <c r="C6" i="50"/>
  <c r="F5" i="50"/>
  <c r="G4" i="50"/>
  <c r="C4" i="50"/>
  <c r="G3" i="50"/>
  <c r="G5" i="50" s="1"/>
  <c r="C3" i="50"/>
  <c r="B82" i="49"/>
  <c r="C81" i="49" s="1"/>
  <c r="B76" i="49"/>
  <c r="C75" i="49"/>
  <c r="C74" i="49"/>
  <c r="C73" i="49"/>
  <c r="C72" i="49"/>
  <c r="C76" i="49" s="1"/>
  <c r="C69" i="49"/>
  <c r="B69" i="49"/>
  <c r="C67" i="49" s="1"/>
  <c r="C68" i="49"/>
  <c r="B64" i="49"/>
  <c r="B59" i="49"/>
  <c r="C57" i="49" s="1"/>
  <c r="C59" i="49" s="1"/>
  <c r="C58" i="49"/>
  <c r="B54" i="49"/>
  <c r="B49" i="49"/>
  <c r="B44" i="49"/>
  <c r="C42" i="49" s="1"/>
  <c r="C43" i="49"/>
  <c r="C41" i="49"/>
  <c r="C44" i="49" s="1"/>
  <c r="B38" i="49"/>
  <c r="C37" i="49" s="1"/>
  <c r="C33" i="49"/>
  <c r="B33" i="49"/>
  <c r="C32" i="49" s="1"/>
  <c r="C31" i="49"/>
  <c r="C30" i="49"/>
  <c r="B27" i="49"/>
  <c r="C20" i="49" s="1"/>
  <c r="C26" i="49"/>
  <c r="C25" i="49"/>
  <c r="C24" i="49"/>
  <c r="C23" i="49"/>
  <c r="C22" i="49"/>
  <c r="C21" i="49"/>
  <c r="B16" i="49"/>
  <c r="C14" i="49" s="1"/>
  <c r="C16" i="49" s="1"/>
  <c r="C15" i="49"/>
  <c r="B11" i="49"/>
  <c r="C8" i="49"/>
  <c r="C7" i="49"/>
  <c r="F5" i="49"/>
  <c r="G4" i="49"/>
  <c r="G3" i="49"/>
  <c r="G5" i="49" s="1"/>
  <c r="B82" i="48"/>
  <c r="C79" i="48" s="1"/>
  <c r="C81" i="48"/>
  <c r="C80" i="48"/>
  <c r="B76" i="48"/>
  <c r="C73" i="48" s="1"/>
  <c r="C75" i="48"/>
  <c r="C74" i="48"/>
  <c r="C72" i="48"/>
  <c r="C76" i="48" s="1"/>
  <c r="B69" i="48"/>
  <c r="C68" i="48" s="1"/>
  <c r="C64" i="48"/>
  <c r="B64" i="48"/>
  <c r="C63" i="48" s="1"/>
  <c r="C62" i="48"/>
  <c r="B59" i="48"/>
  <c r="C58" i="48" s="1"/>
  <c r="C57" i="48"/>
  <c r="C59" i="48" s="1"/>
  <c r="B54" i="48"/>
  <c r="C53" i="48" s="1"/>
  <c r="C52" i="48"/>
  <c r="C54" i="48" s="1"/>
  <c r="C49" i="48"/>
  <c r="B49" i="48"/>
  <c r="C48" i="48" s="1"/>
  <c r="C47" i="48"/>
  <c r="B44" i="48"/>
  <c r="C38" i="48"/>
  <c r="B38" i="48"/>
  <c r="C37" i="48"/>
  <c r="C36" i="48"/>
  <c r="B33" i="48"/>
  <c r="C32" i="48"/>
  <c r="C31" i="48"/>
  <c r="C30" i="48"/>
  <c r="C33" i="48" s="1"/>
  <c r="B27" i="48"/>
  <c r="C26" i="48" s="1"/>
  <c r="C22" i="48"/>
  <c r="B16" i="48"/>
  <c r="C15" i="48" s="1"/>
  <c r="C14" i="48"/>
  <c r="C16" i="48" s="1"/>
  <c r="F11" i="48"/>
  <c r="G9" i="48" s="1"/>
  <c r="B11" i="48"/>
  <c r="C7" i="48" s="1"/>
  <c r="G10" i="48"/>
  <c r="G11" i="48" s="1"/>
  <c r="F6" i="48"/>
  <c r="C6" i="48"/>
  <c r="C4" i="48"/>
  <c r="B82" i="47"/>
  <c r="C81" i="47"/>
  <c r="B76" i="47"/>
  <c r="C73" i="47" s="1"/>
  <c r="C74" i="47"/>
  <c r="B69" i="47"/>
  <c r="C68" i="47"/>
  <c r="C67" i="47"/>
  <c r="B64" i="47"/>
  <c r="C63" i="47"/>
  <c r="C62" i="47"/>
  <c r="C64" i="47" s="1"/>
  <c r="B59" i="47"/>
  <c r="C57" i="47" s="1"/>
  <c r="B54" i="47"/>
  <c r="C53" i="47"/>
  <c r="C52" i="47"/>
  <c r="C54" i="47" s="1"/>
  <c r="B49" i="47"/>
  <c r="C48" i="47" s="1"/>
  <c r="C49" i="47" s="1"/>
  <c r="B44" i="47"/>
  <c r="B38" i="47"/>
  <c r="C37" i="47"/>
  <c r="C36" i="47"/>
  <c r="C38" i="47" s="1"/>
  <c r="B33" i="47"/>
  <c r="C30" i="47" s="1"/>
  <c r="C33" i="47" s="1"/>
  <c r="C32" i="47"/>
  <c r="C31" i="47"/>
  <c r="B27" i="47"/>
  <c r="C25" i="47" s="1"/>
  <c r="C23" i="47"/>
  <c r="C16" i="47"/>
  <c r="B16" i="47"/>
  <c r="C15" i="47"/>
  <c r="C14" i="47"/>
  <c r="B11" i="47"/>
  <c r="C9" i="47" s="1"/>
  <c r="C8" i="47"/>
  <c r="C6" i="47"/>
  <c r="C5" i="47"/>
  <c r="C4" i="47"/>
  <c r="B82" i="46"/>
  <c r="B76" i="46"/>
  <c r="C72" i="46"/>
  <c r="C76" i="46" s="1"/>
  <c r="B69" i="46"/>
  <c r="B64" i="46"/>
  <c r="C63" i="46"/>
  <c r="C62" i="46"/>
  <c r="B59" i="46"/>
  <c r="B54" i="46"/>
  <c r="C52" i="46" s="1"/>
  <c r="B49" i="46"/>
  <c r="C48" i="46"/>
  <c r="C47" i="46"/>
  <c r="C49" i="46" s="1"/>
  <c r="B44" i="46"/>
  <c r="C38" i="46"/>
  <c r="C37" i="46"/>
  <c r="C36" i="46"/>
  <c r="B33" i="46"/>
  <c r="C32" i="46"/>
  <c r="C31" i="46"/>
  <c r="C30" i="46"/>
  <c r="C33" i="46" s="1"/>
  <c r="B27" i="46"/>
  <c r="C24" i="46" s="1"/>
  <c r="B16" i="46"/>
  <c r="C14" i="46" s="1"/>
  <c r="C16" i="46" s="1"/>
  <c r="C15" i="46"/>
  <c r="F11" i="46"/>
  <c r="B11" i="46"/>
  <c r="C10" i="46"/>
  <c r="C9" i="46"/>
  <c r="C8" i="46"/>
  <c r="C6" i="46"/>
  <c r="G5" i="46"/>
  <c r="F5" i="46"/>
  <c r="G3" i="46" s="1"/>
  <c r="C5" i="46"/>
  <c r="G4" i="46"/>
  <c r="B82" i="45"/>
  <c r="C79" i="45" s="1"/>
  <c r="C82" i="45" s="1"/>
  <c r="C81" i="45"/>
  <c r="B76" i="45"/>
  <c r="C73" i="45" s="1"/>
  <c r="C75" i="45"/>
  <c r="C72" i="45"/>
  <c r="C76" i="45" s="1"/>
  <c r="B69" i="45"/>
  <c r="C68" i="45" s="1"/>
  <c r="C69" i="45" s="1"/>
  <c r="C67" i="45"/>
  <c r="B64" i="45"/>
  <c r="B59" i="45"/>
  <c r="B54" i="45"/>
  <c r="B49" i="45"/>
  <c r="C47" i="45" s="1"/>
  <c r="C49" i="45" s="1"/>
  <c r="B44" i="45"/>
  <c r="C43" i="45" s="1"/>
  <c r="C42" i="45"/>
  <c r="B38" i="45"/>
  <c r="B33" i="45"/>
  <c r="C32" i="45" s="1"/>
  <c r="B27" i="45"/>
  <c r="C24" i="45" s="1"/>
  <c r="C25" i="45"/>
  <c r="B16" i="45"/>
  <c r="C15" i="45"/>
  <c r="C14" i="45"/>
  <c r="C16" i="45" s="1"/>
  <c r="B11" i="45"/>
  <c r="C10" i="45"/>
  <c r="C7" i="45"/>
  <c r="C6" i="45"/>
  <c r="C5" i="45"/>
  <c r="B82" i="44"/>
  <c r="C81" i="44" s="1"/>
  <c r="C79" i="44"/>
  <c r="C82" i="44" s="1"/>
  <c r="B76" i="44"/>
  <c r="C75" i="44"/>
  <c r="C74" i="44"/>
  <c r="C73" i="44"/>
  <c r="C72" i="44"/>
  <c r="C76" i="44" s="1"/>
  <c r="B69" i="44"/>
  <c r="C67" i="44" s="1"/>
  <c r="C68" i="44"/>
  <c r="B64" i="44"/>
  <c r="B59" i="44"/>
  <c r="C57" i="44" s="1"/>
  <c r="C58" i="44"/>
  <c r="C59" i="44" s="1"/>
  <c r="B54" i="44"/>
  <c r="C49" i="44"/>
  <c r="B49" i="44"/>
  <c r="C48" i="44" s="1"/>
  <c r="B44" i="44"/>
  <c r="C41" i="44" s="1"/>
  <c r="C44" i="44" s="1"/>
  <c r="B38" i="44"/>
  <c r="B33" i="44"/>
  <c r="C30" i="44"/>
  <c r="C33" i="44" s="1"/>
  <c r="B27" i="44"/>
  <c r="C24" i="44"/>
  <c r="B16" i="44"/>
  <c r="C14" i="44" s="1"/>
  <c r="C16" i="44" s="1"/>
  <c r="C15" i="44"/>
  <c r="B11" i="44"/>
  <c r="C10" i="44"/>
  <c r="C9" i="44"/>
  <c r="C8" i="44"/>
  <c r="C7" i="44"/>
  <c r="C6" i="44"/>
  <c r="C5" i="44"/>
  <c r="C4" i="44"/>
  <c r="C3" i="44"/>
  <c r="B82" i="43"/>
  <c r="B76" i="43"/>
  <c r="C73" i="43" s="1"/>
  <c r="C75" i="43"/>
  <c r="C74" i="43"/>
  <c r="B69" i="43"/>
  <c r="B64" i="43"/>
  <c r="C62" i="43" s="1"/>
  <c r="B59" i="43"/>
  <c r="B54" i="43"/>
  <c r="C52" i="43" s="1"/>
  <c r="B49" i="43"/>
  <c r="C47" i="43" s="1"/>
  <c r="C49" i="43" s="1"/>
  <c r="C48" i="43"/>
  <c r="B44" i="43"/>
  <c r="B38" i="43"/>
  <c r="B33" i="43"/>
  <c r="B27" i="43"/>
  <c r="C22" i="43" s="1"/>
  <c r="C26" i="43"/>
  <c r="C25" i="43"/>
  <c r="C24" i="43"/>
  <c r="C23" i="43"/>
  <c r="C21" i="43"/>
  <c r="C20" i="43"/>
  <c r="C19" i="43"/>
  <c r="C27" i="43" s="1"/>
  <c r="B16" i="43"/>
  <c r="F11" i="43"/>
  <c r="G10" i="43" s="1"/>
  <c r="B11" i="43"/>
  <c r="C4" i="43" s="1"/>
  <c r="C10" i="43"/>
  <c r="G9" i="43"/>
  <c r="G11" i="43" s="1"/>
  <c r="C9" i="43"/>
  <c r="C8" i="43"/>
  <c r="C7" i="43"/>
  <c r="F6" i="43"/>
  <c r="C6" i="43"/>
  <c r="G5" i="43"/>
  <c r="C5" i="43"/>
  <c r="G4" i="43"/>
  <c r="G3" i="43"/>
  <c r="C3" i="43"/>
  <c r="B82" i="42"/>
  <c r="C81" i="42"/>
  <c r="B76" i="42"/>
  <c r="C75" i="42" s="1"/>
  <c r="C69" i="42"/>
  <c r="B69" i="42"/>
  <c r="C68" i="42"/>
  <c r="C67" i="42"/>
  <c r="B64" i="42"/>
  <c r="C63" i="42"/>
  <c r="C62" i="42"/>
  <c r="C64" i="42" s="1"/>
  <c r="C59" i="42"/>
  <c r="B59" i="42"/>
  <c r="C58" i="42" s="1"/>
  <c r="C57" i="42"/>
  <c r="B54" i="42"/>
  <c r="C52" i="42" s="1"/>
  <c r="C54" i="42" s="1"/>
  <c r="C53" i="42"/>
  <c r="B49" i="42"/>
  <c r="C48" i="42"/>
  <c r="C47" i="42"/>
  <c r="C49" i="42" s="1"/>
  <c r="C44" i="42"/>
  <c r="B44" i="42"/>
  <c r="C43" i="42" s="1"/>
  <c r="C42" i="42"/>
  <c r="C41" i="42"/>
  <c r="C38" i="42"/>
  <c r="B38" i="42"/>
  <c r="C36" i="42" s="1"/>
  <c r="B33" i="42"/>
  <c r="B27" i="42"/>
  <c r="C26" i="42"/>
  <c r="C25" i="42"/>
  <c r="C24" i="42"/>
  <c r="C23" i="42"/>
  <c r="C20" i="42"/>
  <c r="C19" i="42"/>
  <c r="C27" i="42" s="1"/>
  <c r="B16" i="42"/>
  <c r="C15" i="42" s="1"/>
  <c r="C14" i="42"/>
  <c r="C16" i="42" s="1"/>
  <c r="F12" i="42"/>
  <c r="G10" i="42" s="1"/>
  <c r="B11" i="42"/>
  <c r="C7" i="42" s="1"/>
  <c r="C10" i="42"/>
  <c r="G9" i="42"/>
  <c r="C9" i="42"/>
  <c r="C8" i="42"/>
  <c r="F6" i="42"/>
  <c r="G4" i="42" s="1"/>
  <c r="C6" i="42"/>
  <c r="C5" i="42"/>
  <c r="C3" i="42"/>
  <c r="B82" i="41"/>
  <c r="C81" i="41" s="1"/>
  <c r="C80" i="41"/>
  <c r="C79" i="41"/>
  <c r="C76" i="41"/>
  <c r="B76" i="41"/>
  <c r="C75" i="41" s="1"/>
  <c r="C72" i="41"/>
  <c r="B69" i="41"/>
  <c r="B64" i="41"/>
  <c r="C63" i="41"/>
  <c r="C62" i="41"/>
  <c r="B59" i="41"/>
  <c r="C58" i="41" s="1"/>
  <c r="C57" i="41"/>
  <c r="C59" i="41" s="1"/>
  <c r="B54" i="41"/>
  <c r="C49" i="41"/>
  <c r="B49" i="41"/>
  <c r="C47" i="41" s="1"/>
  <c r="C48" i="41"/>
  <c r="B44" i="41"/>
  <c r="C43" i="41" s="1"/>
  <c r="C42" i="41"/>
  <c r="C41" i="41"/>
  <c r="C44" i="41" s="1"/>
  <c r="B38" i="41"/>
  <c r="C37" i="41" s="1"/>
  <c r="C36" i="41"/>
  <c r="C38" i="41" s="1"/>
  <c r="B33" i="41"/>
  <c r="B27" i="41"/>
  <c r="C26" i="41"/>
  <c r="C25" i="41"/>
  <c r="C22" i="41"/>
  <c r="C21" i="41"/>
  <c r="C20" i="41"/>
  <c r="C19" i="41"/>
  <c r="C27" i="41" s="1"/>
  <c r="B16" i="41"/>
  <c r="C15" i="41" s="1"/>
  <c r="C14" i="41"/>
  <c r="C16" i="41" s="1"/>
  <c r="B11" i="41"/>
  <c r="F10" i="41"/>
  <c r="C10" i="41"/>
  <c r="G9" i="41"/>
  <c r="C9" i="41"/>
  <c r="G8" i="41"/>
  <c r="G10" i="41" s="1"/>
  <c r="C8" i="41"/>
  <c r="F5" i="41"/>
  <c r="G4" i="41" s="1"/>
  <c r="C5" i="41"/>
  <c r="G3" i="41"/>
  <c r="G5" i="41" s="1"/>
  <c r="B82" i="40"/>
  <c r="C81" i="40"/>
  <c r="B76" i="40"/>
  <c r="C75" i="40" s="1"/>
  <c r="B69" i="40"/>
  <c r="C68" i="40" s="1"/>
  <c r="C67" i="40"/>
  <c r="C69" i="40" s="1"/>
  <c r="B64" i="40"/>
  <c r="C63" i="40"/>
  <c r="C62" i="40"/>
  <c r="B59" i="40"/>
  <c r="C58" i="40" s="1"/>
  <c r="C57" i="40"/>
  <c r="C59" i="40" s="1"/>
  <c r="B54" i="40"/>
  <c r="C53" i="40"/>
  <c r="C54" i="40" s="1"/>
  <c r="C52" i="40"/>
  <c r="B49" i="40"/>
  <c r="C48" i="40"/>
  <c r="C47" i="40"/>
  <c r="C49" i="40" s="1"/>
  <c r="B44" i="40"/>
  <c r="C43" i="40" s="1"/>
  <c r="C42" i="40"/>
  <c r="C41" i="40"/>
  <c r="C44" i="40" s="1"/>
  <c r="B38" i="40"/>
  <c r="B33" i="40"/>
  <c r="B27" i="40"/>
  <c r="C20" i="40"/>
  <c r="C19" i="40"/>
  <c r="C27" i="40" s="1"/>
  <c r="C16" i="40"/>
  <c r="B16" i="40"/>
  <c r="C15" i="40" s="1"/>
  <c r="C14" i="40"/>
  <c r="B11" i="40"/>
  <c r="C9" i="40" s="1"/>
  <c r="F10" i="40"/>
  <c r="G9" i="40" s="1"/>
  <c r="F5" i="40"/>
  <c r="C5" i="40"/>
  <c r="C4" i="40"/>
  <c r="B82" i="39"/>
  <c r="C81" i="39"/>
  <c r="B76" i="39"/>
  <c r="C72" i="39" s="1"/>
  <c r="C76" i="39" s="1"/>
  <c r="C74" i="39"/>
  <c r="C73" i="39"/>
  <c r="B69" i="39"/>
  <c r="C67" i="39" s="1"/>
  <c r="C68" i="39"/>
  <c r="B64" i="39"/>
  <c r="C63" i="39"/>
  <c r="C62" i="39"/>
  <c r="C59" i="39"/>
  <c r="B59" i="39"/>
  <c r="C57" i="39" s="1"/>
  <c r="C58" i="39"/>
  <c r="B54" i="39"/>
  <c r="C53" i="39"/>
  <c r="C52" i="39"/>
  <c r="C54" i="39" s="1"/>
  <c r="B49" i="39"/>
  <c r="C48" i="39"/>
  <c r="C47" i="39"/>
  <c r="C49" i="39" s="1"/>
  <c r="B44" i="39"/>
  <c r="C43" i="39" s="1"/>
  <c r="C38" i="39"/>
  <c r="B38" i="39"/>
  <c r="C36" i="39" s="1"/>
  <c r="C37" i="39"/>
  <c r="B33" i="39"/>
  <c r="C32" i="39"/>
  <c r="C31" i="39"/>
  <c r="C30" i="39"/>
  <c r="C33" i="39" s="1"/>
  <c r="C27" i="39"/>
  <c r="B27" i="39"/>
  <c r="C21" i="39" s="1"/>
  <c r="C25" i="39"/>
  <c r="C24" i="39"/>
  <c r="C23" i="39"/>
  <c r="C22" i="39"/>
  <c r="C20" i="39"/>
  <c r="C19" i="39"/>
  <c r="B16" i="39"/>
  <c r="C14" i="39" s="1"/>
  <c r="C16" i="39" s="1"/>
  <c r="C15" i="39"/>
  <c r="B11" i="39"/>
  <c r="G10" i="39"/>
  <c r="F10" i="39"/>
  <c r="G9" i="39" s="1"/>
  <c r="G8" i="39"/>
  <c r="F5" i="39"/>
  <c r="G4" i="39"/>
  <c r="G3" i="39"/>
  <c r="G5" i="39" s="1"/>
  <c r="B82" i="38"/>
  <c r="C79" i="38" s="1"/>
  <c r="C81" i="38"/>
  <c r="C82" i="38" s="1"/>
  <c r="C80" i="38"/>
  <c r="B76" i="38"/>
  <c r="C74" i="38"/>
  <c r="C73" i="38"/>
  <c r="C72" i="38"/>
  <c r="B69" i="38"/>
  <c r="C68" i="38"/>
  <c r="C67" i="38"/>
  <c r="B64" i="38"/>
  <c r="C62" i="38" s="1"/>
  <c r="C63" i="38"/>
  <c r="C64" i="38" s="1"/>
  <c r="B59" i="38"/>
  <c r="C58" i="38" s="1"/>
  <c r="C57" i="38"/>
  <c r="C59" i="38" s="1"/>
  <c r="B54" i="38"/>
  <c r="C53" i="38"/>
  <c r="C52" i="38"/>
  <c r="B49" i="38"/>
  <c r="C48" i="38"/>
  <c r="C49" i="38" s="1"/>
  <c r="B44" i="38"/>
  <c r="C43" i="38"/>
  <c r="C42" i="38"/>
  <c r="C41" i="38"/>
  <c r="B38" i="38"/>
  <c r="C37" i="38"/>
  <c r="C36" i="38"/>
  <c r="C38" i="38" s="1"/>
  <c r="B33" i="38"/>
  <c r="C32" i="38"/>
  <c r="B27" i="38"/>
  <c r="C26" i="38"/>
  <c r="C23" i="38"/>
  <c r="C20" i="38"/>
  <c r="B16" i="38"/>
  <c r="C15" i="38"/>
  <c r="C14" i="38"/>
  <c r="C16" i="38" s="1"/>
  <c r="B11" i="38"/>
  <c r="C9" i="38"/>
  <c r="G5" i="38"/>
  <c r="F5" i="38"/>
  <c r="G4" i="38"/>
  <c r="G3" i="38"/>
  <c r="B82" i="37"/>
  <c r="C79" i="37" s="1"/>
  <c r="C82" i="37" s="1"/>
  <c r="C81" i="37"/>
  <c r="C80" i="37"/>
  <c r="C76" i="37"/>
  <c r="B76" i="37"/>
  <c r="C75" i="37"/>
  <c r="C74" i="37"/>
  <c r="C73" i="37"/>
  <c r="C72" i="37"/>
  <c r="B69" i="37"/>
  <c r="C68" i="37"/>
  <c r="C67" i="37"/>
  <c r="C69" i="37" s="1"/>
  <c r="B64" i="37"/>
  <c r="C62" i="37" s="1"/>
  <c r="C63" i="37"/>
  <c r="C64" i="37" s="1"/>
  <c r="B59" i="37"/>
  <c r="C58" i="37" s="1"/>
  <c r="C57" i="37"/>
  <c r="C59" i="37" s="1"/>
  <c r="B54" i="37"/>
  <c r="C53" i="37"/>
  <c r="C52" i="37"/>
  <c r="C54" i="37" s="1"/>
  <c r="C49" i="37"/>
  <c r="B49" i="37"/>
  <c r="C47" i="37" s="1"/>
  <c r="C48" i="37"/>
  <c r="B44" i="37"/>
  <c r="C41" i="37" s="1"/>
  <c r="C44" i="37" s="1"/>
  <c r="C43" i="37"/>
  <c r="C42" i="37"/>
  <c r="B38" i="37"/>
  <c r="B33" i="37"/>
  <c r="C30" i="37"/>
  <c r="C33" i="37" s="1"/>
  <c r="B27" i="37"/>
  <c r="B16" i="37"/>
  <c r="C15" i="37" s="1"/>
  <c r="C14" i="37"/>
  <c r="C16" i="37" s="1"/>
  <c r="C11" i="37"/>
  <c r="B11" i="37"/>
  <c r="C10" i="37"/>
  <c r="C9" i="37"/>
  <c r="C8" i="37"/>
  <c r="C7" i="37"/>
  <c r="C6" i="37"/>
  <c r="F5" i="37"/>
  <c r="C5" i="37"/>
  <c r="G4" i="37"/>
  <c r="C4" i="37"/>
  <c r="G3" i="37"/>
  <c r="G5" i="37" s="1"/>
  <c r="C3" i="37"/>
  <c r="B82" i="36"/>
  <c r="C80" i="36"/>
  <c r="B76" i="36"/>
  <c r="C75" i="36"/>
  <c r="C74" i="36"/>
  <c r="C73" i="36"/>
  <c r="C72" i="36"/>
  <c r="C76" i="36" s="1"/>
  <c r="B69" i="36"/>
  <c r="C68" i="36"/>
  <c r="C67" i="36"/>
  <c r="C69" i="36" s="1"/>
  <c r="B64" i="36"/>
  <c r="B59" i="36"/>
  <c r="C58" i="36" s="1"/>
  <c r="C57" i="36"/>
  <c r="C59" i="36" s="1"/>
  <c r="B54" i="36"/>
  <c r="C52" i="36" s="1"/>
  <c r="C54" i="36" s="1"/>
  <c r="C53" i="36"/>
  <c r="B49" i="36"/>
  <c r="B44" i="36"/>
  <c r="B38" i="36"/>
  <c r="C36" i="36" s="1"/>
  <c r="C38" i="36" s="1"/>
  <c r="C37" i="36"/>
  <c r="B33" i="36"/>
  <c r="C32" i="36"/>
  <c r="C31" i="36"/>
  <c r="C30" i="36"/>
  <c r="C33" i="36" s="1"/>
  <c r="B27" i="36"/>
  <c r="C23" i="36" s="1"/>
  <c r="C25" i="36"/>
  <c r="C24" i="36"/>
  <c r="C22" i="36"/>
  <c r="B16" i="36"/>
  <c r="C15" i="36"/>
  <c r="C14" i="36"/>
  <c r="C16" i="36" s="1"/>
  <c r="B11" i="36"/>
  <c r="C9" i="36"/>
  <c r="C5" i="36"/>
  <c r="B82" i="35"/>
  <c r="C81" i="35" s="1"/>
  <c r="C80" i="35"/>
  <c r="C79" i="35"/>
  <c r="C82" i="35" s="1"/>
  <c r="B76" i="35"/>
  <c r="C74" i="35" s="1"/>
  <c r="C75" i="35"/>
  <c r="C73" i="35"/>
  <c r="B69" i="35"/>
  <c r="C67" i="35" s="1"/>
  <c r="B64" i="35"/>
  <c r="C63" i="35"/>
  <c r="C62" i="35"/>
  <c r="C64" i="35" s="1"/>
  <c r="B59" i="35"/>
  <c r="C58" i="35"/>
  <c r="C57" i="35"/>
  <c r="C59" i="35" s="1"/>
  <c r="B54" i="35"/>
  <c r="B49" i="35"/>
  <c r="C48" i="35"/>
  <c r="C47" i="35"/>
  <c r="C49" i="35" s="1"/>
  <c r="C44" i="35"/>
  <c r="B44" i="35"/>
  <c r="C43" i="35"/>
  <c r="C42" i="35"/>
  <c r="C41" i="35"/>
  <c r="B38" i="35"/>
  <c r="B33" i="35"/>
  <c r="C30" i="35" s="1"/>
  <c r="C33" i="35" s="1"/>
  <c r="C32" i="35"/>
  <c r="C31" i="35"/>
  <c r="B27" i="35"/>
  <c r="C25" i="35"/>
  <c r="C24" i="35"/>
  <c r="C21" i="35"/>
  <c r="B16" i="35"/>
  <c r="F15" i="35"/>
  <c r="C15" i="35"/>
  <c r="C14" i="35"/>
  <c r="C16" i="35" s="1"/>
  <c r="B11" i="35"/>
  <c r="C3" i="35" s="1"/>
  <c r="G10" i="35"/>
  <c r="F10" i="35"/>
  <c r="G9" i="35" s="1"/>
  <c r="G8" i="35"/>
  <c r="C8" i="35"/>
  <c r="C7" i="35"/>
  <c r="C6" i="35"/>
  <c r="F5" i="35"/>
  <c r="C5" i="35"/>
  <c r="G4" i="35"/>
  <c r="C4" i="35"/>
  <c r="G3" i="35"/>
  <c r="G5" i="35" s="1"/>
  <c r="C81" i="34"/>
  <c r="C80" i="34"/>
  <c r="C79" i="34"/>
  <c r="C82" i="34" s="1"/>
  <c r="C76" i="34"/>
  <c r="B76" i="34"/>
  <c r="C75" i="34"/>
  <c r="C74" i="34"/>
  <c r="C73" i="34"/>
  <c r="C72" i="34"/>
  <c r="C69" i="34"/>
  <c r="B69" i="34"/>
  <c r="C68" i="34"/>
  <c r="C67" i="34"/>
  <c r="B64" i="34"/>
  <c r="C62" i="34" s="1"/>
  <c r="C64" i="34" s="1"/>
  <c r="C63" i="34"/>
  <c r="B59" i="34"/>
  <c r="C58" i="34" s="1"/>
  <c r="B54" i="34"/>
  <c r="C52" i="34" s="1"/>
  <c r="C54" i="34" s="1"/>
  <c r="C53" i="34"/>
  <c r="B49" i="34"/>
  <c r="C48" i="34"/>
  <c r="C49" i="34" s="1"/>
  <c r="B44" i="34"/>
  <c r="B38" i="34"/>
  <c r="C37" i="34" s="1"/>
  <c r="C36" i="34"/>
  <c r="C38" i="34" s="1"/>
  <c r="B33" i="34"/>
  <c r="C31" i="34" s="1"/>
  <c r="C32" i="34"/>
  <c r="C30" i="34"/>
  <c r="C33" i="34" s="1"/>
  <c r="B27" i="34"/>
  <c r="C26" i="34"/>
  <c r="C24" i="34"/>
  <c r="B16" i="34"/>
  <c r="C15" i="34"/>
  <c r="C14" i="34"/>
  <c r="C16" i="34" s="1"/>
  <c r="B11" i="34"/>
  <c r="C9" i="34"/>
  <c r="C8" i="34"/>
  <c r="C6" i="34"/>
  <c r="B82" i="33"/>
  <c r="C81" i="33"/>
  <c r="C80" i="33"/>
  <c r="C79" i="33"/>
  <c r="C82" i="33" s="1"/>
  <c r="B76" i="33"/>
  <c r="C75" i="33"/>
  <c r="C73" i="33"/>
  <c r="B69" i="33"/>
  <c r="C68" i="33"/>
  <c r="C67" i="33"/>
  <c r="C69" i="33" s="1"/>
  <c r="B64" i="33"/>
  <c r="C62" i="33" s="1"/>
  <c r="B59" i="33"/>
  <c r="B54" i="33"/>
  <c r="C53" i="33" s="1"/>
  <c r="B49" i="33"/>
  <c r="C48" i="33"/>
  <c r="C49" i="33" s="1"/>
  <c r="C44" i="33"/>
  <c r="B44" i="33"/>
  <c r="C41" i="33" s="1"/>
  <c r="C43" i="33"/>
  <c r="C42" i="33"/>
  <c r="B38" i="33"/>
  <c r="B33" i="33"/>
  <c r="C32" i="33"/>
  <c r="C31" i="33"/>
  <c r="C30" i="33"/>
  <c r="C33" i="33" s="1"/>
  <c r="B27" i="33"/>
  <c r="C25" i="33"/>
  <c r="C23" i="33"/>
  <c r="B16" i="33"/>
  <c r="C14" i="33" s="1"/>
  <c r="C16" i="33" s="1"/>
  <c r="C15" i="33"/>
  <c r="B11" i="33"/>
  <c r="C9" i="33" s="1"/>
  <c r="C4" i="33"/>
  <c r="C82" i="32"/>
  <c r="B82" i="32"/>
  <c r="C79" i="32" s="1"/>
  <c r="C81" i="32"/>
  <c r="C80" i="32"/>
  <c r="B76" i="32"/>
  <c r="C75" i="32" s="1"/>
  <c r="C74" i="32"/>
  <c r="C73" i="32"/>
  <c r="C72" i="32"/>
  <c r="C76" i="32" s="1"/>
  <c r="B69" i="32"/>
  <c r="C64" i="32"/>
  <c r="B64" i="32"/>
  <c r="C62" i="32" s="1"/>
  <c r="C63" i="32"/>
  <c r="B59" i="32"/>
  <c r="C58" i="32"/>
  <c r="C57" i="32"/>
  <c r="C59" i="32" s="1"/>
  <c r="B54" i="32"/>
  <c r="C53" i="32" s="1"/>
  <c r="C52" i="32"/>
  <c r="C54" i="32" s="1"/>
  <c r="B49" i="32"/>
  <c r="C47" i="32" s="1"/>
  <c r="C49" i="32" s="1"/>
  <c r="C48" i="32"/>
  <c r="B44" i="32"/>
  <c r="C43" i="32"/>
  <c r="C42" i="32"/>
  <c r="C41" i="32"/>
  <c r="C44" i="32" s="1"/>
  <c r="B38" i="32"/>
  <c r="C37" i="32"/>
  <c r="C36" i="32"/>
  <c r="C38" i="32" s="1"/>
  <c r="B33" i="32"/>
  <c r="B27" i="32"/>
  <c r="C23" i="32" s="1"/>
  <c r="B16" i="32"/>
  <c r="C15" i="32"/>
  <c r="C14" i="32"/>
  <c r="C16" i="32" s="1"/>
  <c r="B11" i="32"/>
  <c r="C9" i="32"/>
  <c r="C8" i="32"/>
  <c r="C6" i="32"/>
  <c r="F5" i="32"/>
  <c r="G4" i="32"/>
  <c r="G3" i="32"/>
  <c r="G5" i="32" s="1"/>
  <c r="C3" i="32"/>
  <c r="B82" i="31"/>
  <c r="C80" i="31" s="1"/>
  <c r="C81" i="31"/>
  <c r="C79" i="31"/>
  <c r="C82" i="31" s="1"/>
  <c r="B76" i="31"/>
  <c r="C75" i="31"/>
  <c r="C74" i="31"/>
  <c r="C73" i="31"/>
  <c r="C72" i="31"/>
  <c r="C76" i="31" s="1"/>
  <c r="C69" i="31"/>
  <c r="B69" i="31"/>
  <c r="C68" i="31"/>
  <c r="C67" i="31"/>
  <c r="B64" i="31"/>
  <c r="B59" i="31"/>
  <c r="C58" i="31"/>
  <c r="C57" i="31"/>
  <c r="B54" i="31"/>
  <c r="C52" i="31" s="1"/>
  <c r="B49" i="31"/>
  <c r="B44" i="31"/>
  <c r="C43" i="31"/>
  <c r="C42" i="31"/>
  <c r="C41" i="31"/>
  <c r="C44" i="31" s="1"/>
  <c r="B38" i="31"/>
  <c r="C36" i="31" s="1"/>
  <c r="C33" i="31"/>
  <c r="B33" i="31"/>
  <c r="C32" i="31" s="1"/>
  <c r="C31" i="31"/>
  <c r="C30" i="31"/>
  <c r="G29" i="31"/>
  <c r="F29" i="31"/>
  <c r="G28" i="31"/>
  <c r="G27" i="31"/>
  <c r="B27" i="31"/>
  <c r="C25" i="31"/>
  <c r="F24" i="31"/>
  <c r="G23" i="31"/>
  <c r="C23" i="31"/>
  <c r="G22" i="31"/>
  <c r="C22" i="31"/>
  <c r="G21" i="31"/>
  <c r="G20" i="31"/>
  <c r="C19" i="31"/>
  <c r="C27" i="31" s="1"/>
  <c r="F17" i="31"/>
  <c r="G16" i="31"/>
  <c r="B16" i="31"/>
  <c r="G15" i="31"/>
  <c r="C15" i="31"/>
  <c r="G14" i="31"/>
  <c r="C14" i="31"/>
  <c r="C16" i="31" s="1"/>
  <c r="G13" i="31"/>
  <c r="B11" i="31"/>
  <c r="F10" i="31"/>
  <c r="G9" i="31"/>
  <c r="G8" i="31"/>
  <c r="G10" i="31" s="1"/>
  <c r="F5" i="31"/>
  <c r="G4" i="31" s="1"/>
  <c r="C5" i="31"/>
  <c r="B82" i="30"/>
  <c r="B76" i="30"/>
  <c r="C74" i="30" s="1"/>
  <c r="C75" i="30"/>
  <c r="B69" i="30"/>
  <c r="C68" i="30"/>
  <c r="C67" i="30"/>
  <c r="C64" i="30"/>
  <c r="B64" i="30"/>
  <c r="C62" i="30" s="1"/>
  <c r="C63" i="30"/>
  <c r="B59" i="30"/>
  <c r="C58" i="30" s="1"/>
  <c r="C59" i="30" s="1"/>
  <c r="C57" i="30"/>
  <c r="B54" i="30"/>
  <c r="C53" i="30"/>
  <c r="C52" i="30"/>
  <c r="C54" i="30" s="1"/>
  <c r="B49" i="30"/>
  <c r="C44" i="30"/>
  <c r="B44" i="30"/>
  <c r="C43" i="30" s="1"/>
  <c r="C42" i="30"/>
  <c r="C41" i="30"/>
  <c r="B38" i="30"/>
  <c r="C37" i="30" s="1"/>
  <c r="B33" i="30"/>
  <c r="C31" i="30"/>
  <c r="B27" i="30"/>
  <c r="C26" i="30"/>
  <c r="C25" i="30"/>
  <c r="C24" i="30"/>
  <c r="C23" i="30"/>
  <c r="C22" i="30"/>
  <c r="C21" i="30"/>
  <c r="C20" i="30"/>
  <c r="C19" i="30"/>
  <c r="C27" i="30" s="1"/>
  <c r="C16" i="30"/>
  <c r="B16" i="30"/>
  <c r="C15" i="30" s="1"/>
  <c r="C14" i="30"/>
  <c r="B11" i="30"/>
  <c r="F10" i="30"/>
  <c r="G8" i="30" s="1"/>
  <c r="C10" i="30"/>
  <c r="F5" i="30"/>
  <c r="G4" i="30"/>
  <c r="G3" i="30"/>
  <c r="G5" i="30" s="1"/>
  <c r="B82" i="29"/>
  <c r="C80" i="29" s="1"/>
  <c r="C81" i="29"/>
  <c r="B76" i="29"/>
  <c r="C75" i="29"/>
  <c r="C74" i="29"/>
  <c r="C73" i="29"/>
  <c r="C72" i="29"/>
  <c r="C76" i="29" s="1"/>
  <c r="B69" i="29"/>
  <c r="C68" i="29" s="1"/>
  <c r="C67" i="29"/>
  <c r="C69" i="29" s="1"/>
  <c r="B64" i="29"/>
  <c r="C63" i="29"/>
  <c r="C62" i="29"/>
  <c r="C64" i="29" s="1"/>
  <c r="C59" i="29"/>
  <c r="B59" i="29"/>
  <c r="C58" i="29"/>
  <c r="C57" i="29"/>
  <c r="B54" i="29"/>
  <c r="B49" i="29"/>
  <c r="C48" i="29"/>
  <c r="C47" i="29"/>
  <c r="C49" i="29" s="1"/>
  <c r="B44" i="29"/>
  <c r="C42" i="29" s="1"/>
  <c r="C43" i="29"/>
  <c r="C38" i="29"/>
  <c r="B38" i="29"/>
  <c r="C36" i="29" s="1"/>
  <c r="C37" i="29"/>
  <c r="B33" i="29"/>
  <c r="C32" i="29"/>
  <c r="C31" i="29"/>
  <c r="C30" i="29"/>
  <c r="B27" i="29"/>
  <c r="C26" i="29"/>
  <c r="C16" i="29"/>
  <c r="B16" i="29"/>
  <c r="C15" i="29"/>
  <c r="C14" i="29"/>
  <c r="B11" i="29"/>
  <c r="F10" i="29"/>
  <c r="C8" i="29"/>
  <c r="C6" i="29"/>
  <c r="F5" i="29"/>
  <c r="B82" i="28"/>
  <c r="C81" i="28"/>
  <c r="C80" i="28"/>
  <c r="C79" i="28"/>
  <c r="C82" i="28" s="1"/>
  <c r="B76" i="28"/>
  <c r="C73" i="28"/>
  <c r="B69" i="28"/>
  <c r="C68" i="28"/>
  <c r="C67" i="28"/>
  <c r="C69" i="28" s="1"/>
  <c r="B64" i="28"/>
  <c r="B59" i="28"/>
  <c r="B54" i="28"/>
  <c r="C53" i="28"/>
  <c r="C52" i="28"/>
  <c r="C54" i="28" s="1"/>
  <c r="B49" i="28"/>
  <c r="C48" i="28" s="1"/>
  <c r="C47" i="28"/>
  <c r="C49" i="28" s="1"/>
  <c r="B44" i="28"/>
  <c r="C43" i="28"/>
  <c r="B38" i="28"/>
  <c r="C37" i="28"/>
  <c r="C36" i="28"/>
  <c r="C38" i="28" s="1"/>
  <c r="C33" i="28"/>
  <c r="B33" i="28"/>
  <c r="C32" i="28"/>
  <c r="C31" i="28"/>
  <c r="C30" i="28"/>
  <c r="C27" i="28"/>
  <c r="B27" i="28"/>
  <c r="C26" i="28" s="1"/>
  <c r="C25" i="28"/>
  <c r="C24" i="28"/>
  <c r="C23" i="28"/>
  <c r="C22" i="28"/>
  <c r="C21" i="28"/>
  <c r="C20" i="28"/>
  <c r="C19" i="28"/>
  <c r="B16" i="28"/>
  <c r="C14" i="28" s="1"/>
  <c r="B11" i="28"/>
  <c r="F10" i="28"/>
  <c r="C10" i="28"/>
  <c r="G9" i="28"/>
  <c r="C9" i="28"/>
  <c r="G8" i="28"/>
  <c r="G10" i="28" s="1"/>
  <c r="C8" i="28"/>
  <c r="C7" i="28"/>
  <c r="C6" i="28"/>
  <c r="F5" i="28"/>
  <c r="C5" i="28"/>
  <c r="G4" i="28"/>
  <c r="C4" i="28"/>
  <c r="G3" i="28"/>
  <c r="G5" i="28" s="1"/>
  <c r="C3" i="28"/>
  <c r="B82" i="27"/>
  <c r="C80" i="27" s="1"/>
  <c r="C81" i="27"/>
  <c r="C79" i="27"/>
  <c r="C82" i="27" s="1"/>
  <c r="B76" i="27"/>
  <c r="C74" i="27"/>
  <c r="C73" i="27"/>
  <c r="C72" i="27"/>
  <c r="C76" i="27" s="1"/>
  <c r="C69" i="27"/>
  <c r="B69" i="27"/>
  <c r="C68" i="27" s="1"/>
  <c r="C67" i="27"/>
  <c r="B64" i="27"/>
  <c r="B59" i="27"/>
  <c r="C58" i="27"/>
  <c r="C57" i="27"/>
  <c r="C59" i="27" s="1"/>
  <c r="B54" i="27"/>
  <c r="C52" i="27" s="1"/>
  <c r="C54" i="27" s="1"/>
  <c r="C53" i="27"/>
  <c r="B49" i="27"/>
  <c r="B44" i="27"/>
  <c r="C43" i="27"/>
  <c r="C42" i="27"/>
  <c r="C41" i="27"/>
  <c r="B38" i="27"/>
  <c r="C37" i="27" s="1"/>
  <c r="C36" i="27"/>
  <c r="C38" i="27" s="1"/>
  <c r="C33" i="27"/>
  <c r="C32" i="27"/>
  <c r="C31" i="27"/>
  <c r="C30" i="27"/>
  <c r="F27" i="27"/>
  <c r="B27" i="27"/>
  <c r="C24" i="27" s="1"/>
  <c r="G26" i="27"/>
  <c r="G25" i="27"/>
  <c r="G27" i="27" s="1"/>
  <c r="F22" i="27"/>
  <c r="G21" i="27"/>
  <c r="G20" i="27"/>
  <c r="G19" i="27"/>
  <c r="F16" i="27"/>
  <c r="C16" i="27"/>
  <c r="B16" i="27"/>
  <c r="C15" i="27"/>
  <c r="C14" i="27"/>
  <c r="F11" i="27"/>
  <c r="G9" i="27" s="1"/>
  <c r="B11" i="27"/>
  <c r="F6" i="27"/>
  <c r="G4" i="27" s="1"/>
  <c r="G5" i="27"/>
  <c r="C4" i="27"/>
  <c r="G3" i="27"/>
  <c r="C3" i="27"/>
  <c r="B82" i="26"/>
  <c r="C81" i="26"/>
  <c r="C80" i="26"/>
  <c r="C79" i="26"/>
  <c r="C82" i="26" s="1"/>
  <c r="B76" i="26"/>
  <c r="C74" i="26" s="1"/>
  <c r="C75" i="26"/>
  <c r="C72" i="26"/>
  <c r="C76" i="26" s="1"/>
  <c r="C69" i="26"/>
  <c r="B69" i="26"/>
  <c r="C68" i="26" s="1"/>
  <c r="C67" i="26"/>
  <c r="B64" i="26"/>
  <c r="B59" i="26"/>
  <c r="C57" i="26" s="1"/>
  <c r="C59" i="26" s="1"/>
  <c r="C58" i="26"/>
  <c r="B54" i="26"/>
  <c r="C53" i="26" s="1"/>
  <c r="C54" i="26" s="1"/>
  <c r="C52" i="26"/>
  <c r="B49" i="26"/>
  <c r="C48" i="26" s="1"/>
  <c r="B44" i="26"/>
  <c r="C42" i="26" s="1"/>
  <c r="C43" i="26"/>
  <c r="C41" i="26"/>
  <c r="C44" i="26" s="1"/>
  <c r="B38" i="26"/>
  <c r="C37" i="26"/>
  <c r="C36" i="26"/>
  <c r="C38" i="26" s="1"/>
  <c r="B33" i="26"/>
  <c r="C31" i="26" s="1"/>
  <c r="B27" i="26"/>
  <c r="C26" i="26" s="1"/>
  <c r="F21" i="26"/>
  <c r="G20" i="26"/>
  <c r="C20" i="26"/>
  <c r="G19" i="26"/>
  <c r="G21" i="26" s="1"/>
  <c r="G16" i="26"/>
  <c r="F16" i="26"/>
  <c r="B16" i="26"/>
  <c r="G15" i="26"/>
  <c r="C15" i="26"/>
  <c r="G14" i="26"/>
  <c r="C14" i="26"/>
  <c r="C16" i="26" s="1"/>
  <c r="F11" i="26"/>
  <c r="B11" i="26"/>
  <c r="C7" i="26" s="1"/>
  <c r="F6" i="26"/>
  <c r="G3" i="26" s="1"/>
  <c r="C5" i="26"/>
  <c r="B82" i="25"/>
  <c r="C81" i="25"/>
  <c r="C80" i="25"/>
  <c r="C79" i="25"/>
  <c r="C82" i="25" s="1"/>
  <c r="C76" i="25"/>
  <c r="B76" i="25"/>
  <c r="C72" i="25" s="1"/>
  <c r="C75" i="25"/>
  <c r="C74" i="25"/>
  <c r="C73" i="25"/>
  <c r="B69" i="25"/>
  <c r="C68" i="25"/>
  <c r="C67" i="25"/>
  <c r="C69" i="25" s="1"/>
  <c r="B64" i="25"/>
  <c r="C62" i="25" s="1"/>
  <c r="C63" i="25"/>
  <c r="C64" i="25" s="1"/>
  <c r="C59" i="25"/>
  <c r="B59" i="25"/>
  <c r="C57" i="25" s="1"/>
  <c r="C58" i="25"/>
  <c r="B54" i="25"/>
  <c r="C53" i="25"/>
  <c r="C52" i="25"/>
  <c r="C54" i="25" s="1"/>
  <c r="B49" i="25"/>
  <c r="C48" i="25"/>
  <c r="C49" i="25" s="1"/>
  <c r="B44" i="25"/>
  <c r="B38" i="25"/>
  <c r="C37" i="25"/>
  <c r="C36" i="25"/>
  <c r="C38" i="25" s="1"/>
  <c r="B33" i="25"/>
  <c r="C30" i="25"/>
  <c r="C33" i="25" s="1"/>
  <c r="B27" i="25"/>
  <c r="C21" i="25" s="1"/>
  <c r="C16" i="25"/>
  <c r="B16" i="25"/>
  <c r="C14" i="25" s="1"/>
  <c r="C15" i="25"/>
  <c r="B11" i="25"/>
  <c r="C10" i="25"/>
  <c r="C9" i="25"/>
  <c r="C8" i="25"/>
  <c r="C7" i="25"/>
  <c r="C6" i="25"/>
  <c r="C5" i="25"/>
  <c r="C4" i="25"/>
  <c r="C3" i="25"/>
  <c r="B82" i="24"/>
  <c r="B76" i="24"/>
  <c r="C75" i="24" s="1"/>
  <c r="C74" i="24"/>
  <c r="C73" i="24"/>
  <c r="C72" i="24"/>
  <c r="C76" i="24" s="1"/>
  <c r="B69" i="24"/>
  <c r="B64" i="24"/>
  <c r="C63" i="24"/>
  <c r="C62" i="24"/>
  <c r="B59" i="24"/>
  <c r="C58" i="24" s="1"/>
  <c r="C59" i="24" s="1"/>
  <c r="C57" i="24"/>
  <c r="B54" i="24"/>
  <c r="B49" i="24"/>
  <c r="C48" i="24"/>
  <c r="C47" i="24"/>
  <c r="C49" i="24" s="1"/>
  <c r="B44" i="24"/>
  <c r="C42" i="24" s="1"/>
  <c r="C43" i="24"/>
  <c r="B38" i="24"/>
  <c r="B33" i="24"/>
  <c r="C31" i="24" s="1"/>
  <c r="B27" i="24"/>
  <c r="C25" i="24" s="1"/>
  <c r="C19" i="24"/>
  <c r="C27" i="24" s="1"/>
  <c r="B16" i="24"/>
  <c r="F11" i="24"/>
  <c r="G10" i="24" s="1"/>
  <c r="B11" i="24"/>
  <c r="C4" i="24" s="1"/>
  <c r="C10" i="24"/>
  <c r="C9" i="24"/>
  <c r="C8" i="24"/>
  <c r="C7" i="24"/>
  <c r="F6" i="24"/>
  <c r="C6" i="24"/>
  <c r="C5" i="24"/>
  <c r="C3" i="24"/>
  <c r="C11" i="24" s="1"/>
  <c r="B82" i="23"/>
  <c r="C79" i="23" s="1"/>
  <c r="C82" i="23" s="1"/>
  <c r="B76" i="23"/>
  <c r="B69" i="23"/>
  <c r="C68" i="23"/>
  <c r="C67" i="23"/>
  <c r="C69" i="23" s="1"/>
  <c r="B64" i="23"/>
  <c r="B59" i="23"/>
  <c r="B54" i="23"/>
  <c r="B49" i="23"/>
  <c r="C47" i="23" s="1"/>
  <c r="C49" i="23" s="1"/>
  <c r="C48" i="23"/>
  <c r="B44" i="23"/>
  <c r="C43" i="23" s="1"/>
  <c r="C41" i="23"/>
  <c r="C44" i="23" s="1"/>
  <c r="B38" i="23"/>
  <c r="B33" i="23"/>
  <c r="C31" i="23" s="1"/>
  <c r="C32" i="23"/>
  <c r="B27" i="23"/>
  <c r="C26" i="23" s="1"/>
  <c r="B16" i="23"/>
  <c r="F15" i="23"/>
  <c r="C15" i="23"/>
  <c r="G14" i="23"/>
  <c r="C14" i="23"/>
  <c r="C16" i="23" s="1"/>
  <c r="G13" i="23"/>
  <c r="C11" i="23"/>
  <c r="B11" i="23"/>
  <c r="C9" i="23" s="1"/>
  <c r="F10" i="23"/>
  <c r="G8" i="23" s="1"/>
  <c r="C10" i="23"/>
  <c r="C8" i="23"/>
  <c r="C7" i="23"/>
  <c r="C6" i="23"/>
  <c r="F5" i="23"/>
  <c r="G4" i="23" s="1"/>
  <c r="C5" i="23"/>
  <c r="C4" i="23"/>
  <c r="G3" i="23"/>
  <c r="G5" i="23" s="1"/>
  <c r="C3" i="23"/>
  <c r="B82" i="22"/>
  <c r="C79" i="22"/>
  <c r="C82" i="22" s="1"/>
  <c r="B76" i="22"/>
  <c r="C74" i="22" s="1"/>
  <c r="B69" i="22"/>
  <c r="C67" i="22" s="1"/>
  <c r="C68" i="22"/>
  <c r="C69" i="22" s="1"/>
  <c r="B64" i="22"/>
  <c r="C63" i="22"/>
  <c r="C62" i="22"/>
  <c r="B59" i="22"/>
  <c r="B54" i="22"/>
  <c r="C52" i="22" s="1"/>
  <c r="C54" i="22" s="1"/>
  <c r="C53" i="22"/>
  <c r="B49" i="22"/>
  <c r="C48" i="22" s="1"/>
  <c r="C47" i="22"/>
  <c r="C49" i="22" s="1"/>
  <c r="B44" i="22"/>
  <c r="C41" i="22"/>
  <c r="C44" i="22" s="1"/>
  <c r="B38" i="22"/>
  <c r="B33" i="22"/>
  <c r="C31" i="22" s="1"/>
  <c r="B27" i="22"/>
  <c r="C25" i="22" s="1"/>
  <c r="C26" i="22"/>
  <c r="C24" i="22"/>
  <c r="C21" i="22"/>
  <c r="C20" i="22"/>
  <c r="C19" i="22"/>
  <c r="B16" i="22"/>
  <c r="B11" i="22"/>
  <c r="C9" i="22" s="1"/>
  <c r="C10" i="22"/>
  <c r="C7" i="22"/>
  <c r="C6" i="22"/>
  <c r="C5" i="22"/>
  <c r="C4" i="22"/>
  <c r="C3" i="22"/>
  <c r="B82" i="21"/>
  <c r="C80" i="21" s="1"/>
  <c r="C81" i="21"/>
  <c r="C79" i="21"/>
  <c r="C82" i="21" s="1"/>
  <c r="B76" i="21"/>
  <c r="C75" i="21"/>
  <c r="C74" i="21"/>
  <c r="C73" i="21"/>
  <c r="C72" i="21"/>
  <c r="C76" i="21" s="1"/>
  <c r="B69" i="21"/>
  <c r="C68" i="21"/>
  <c r="C67" i="21"/>
  <c r="C69" i="21" s="1"/>
  <c r="B64" i="21"/>
  <c r="B59" i="21"/>
  <c r="C57" i="21" s="1"/>
  <c r="C58" i="21"/>
  <c r="C59" i="21" s="1"/>
  <c r="B54" i="21"/>
  <c r="C53" i="21"/>
  <c r="C52" i="21"/>
  <c r="C54" i="21" s="1"/>
  <c r="B49" i="21"/>
  <c r="B44" i="21"/>
  <c r="C42" i="21" s="1"/>
  <c r="C43" i="21"/>
  <c r="C41" i="21"/>
  <c r="C44" i="21" s="1"/>
  <c r="B38" i="21"/>
  <c r="C36" i="21" s="1"/>
  <c r="C38" i="21" s="1"/>
  <c r="C37" i="21"/>
  <c r="C33" i="21"/>
  <c r="B33" i="21"/>
  <c r="C32" i="21" s="1"/>
  <c r="C31" i="21"/>
  <c r="C30" i="21"/>
  <c r="F28" i="21"/>
  <c r="G27" i="21"/>
  <c r="B27" i="21"/>
  <c r="C21" i="21" s="1"/>
  <c r="G26" i="21"/>
  <c r="G25" i="21"/>
  <c r="G28" i="21" s="1"/>
  <c r="C23" i="21"/>
  <c r="F22" i="21"/>
  <c r="G21" i="21" s="1"/>
  <c r="C22" i="21"/>
  <c r="C20" i="21"/>
  <c r="C19" i="21"/>
  <c r="C27" i="21" s="1"/>
  <c r="F16" i="21"/>
  <c r="B16" i="21"/>
  <c r="G15" i="21"/>
  <c r="G14" i="21"/>
  <c r="G13" i="21"/>
  <c r="B11" i="21"/>
  <c r="C6" i="21" s="1"/>
  <c r="F10" i="21"/>
  <c r="G9" i="21"/>
  <c r="G10" i="21" s="1"/>
  <c r="C9" i="21"/>
  <c r="G8" i="21"/>
  <c r="C8" i="21"/>
  <c r="C7" i="21"/>
  <c r="F5" i="21"/>
  <c r="G3" i="21" s="1"/>
  <c r="C5" i="21"/>
  <c r="G4" i="21"/>
  <c r="C3" i="21"/>
  <c r="B82" i="20"/>
  <c r="C80" i="20"/>
  <c r="B76" i="20"/>
  <c r="C73" i="20" s="1"/>
  <c r="B69" i="20"/>
  <c r="C67" i="20" s="1"/>
  <c r="C69" i="20" s="1"/>
  <c r="C68" i="20"/>
  <c r="B64" i="20"/>
  <c r="C59" i="20"/>
  <c r="B59" i="20"/>
  <c r="C58" i="20"/>
  <c r="C57" i="20"/>
  <c r="B54" i="20"/>
  <c r="C53" i="20"/>
  <c r="C52" i="20"/>
  <c r="B49" i="20"/>
  <c r="B44" i="20"/>
  <c r="C41" i="20" s="1"/>
  <c r="C44" i="20" s="1"/>
  <c r="C43" i="20"/>
  <c r="C42" i="20"/>
  <c r="C38" i="20"/>
  <c r="B38" i="20"/>
  <c r="C36" i="20" s="1"/>
  <c r="C33" i="20"/>
  <c r="C32" i="20"/>
  <c r="C31" i="20"/>
  <c r="C30" i="20"/>
  <c r="B27" i="20"/>
  <c r="C24" i="20" s="1"/>
  <c r="C23" i="20"/>
  <c r="B16" i="20"/>
  <c r="B11" i="20"/>
  <c r="C10" i="20"/>
  <c r="C9" i="20"/>
  <c r="C8" i="20"/>
  <c r="C7" i="20"/>
  <c r="F6" i="20"/>
  <c r="C6" i="20"/>
  <c r="G5" i="20"/>
  <c r="C5" i="20"/>
  <c r="G4" i="20"/>
  <c r="G6" i="20" s="1"/>
  <c r="C4" i="20"/>
  <c r="G3" i="20"/>
  <c r="C3" i="20"/>
  <c r="B82" i="19"/>
  <c r="B76" i="19"/>
  <c r="C74" i="19" s="1"/>
  <c r="C69" i="19"/>
  <c r="B69" i="19"/>
  <c r="C67" i="19" s="1"/>
  <c r="C68" i="19"/>
  <c r="B64" i="19"/>
  <c r="C63" i="19"/>
  <c r="C62" i="19"/>
  <c r="C64" i="19" s="1"/>
  <c r="B59" i="19"/>
  <c r="B54" i="19"/>
  <c r="B49" i="19"/>
  <c r="C48" i="19"/>
  <c r="C47" i="19"/>
  <c r="C49" i="19" s="1"/>
  <c r="B44" i="19"/>
  <c r="C41" i="19" s="1"/>
  <c r="C44" i="19" s="1"/>
  <c r="B38" i="19"/>
  <c r="C37" i="19"/>
  <c r="C36" i="19"/>
  <c r="C38" i="19" s="1"/>
  <c r="B33" i="19"/>
  <c r="C31" i="19" s="1"/>
  <c r="C32" i="19"/>
  <c r="C30" i="19"/>
  <c r="C33" i="19" s="1"/>
  <c r="B27" i="19"/>
  <c r="C21" i="19" s="1"/>
  <c r="C26" i="19"/>
  <c r="C25" i="19"/>
  <c r="C24" i="19"/>
  <c r="C23" i="19"/>
  <c r="C22" i="19"/>
  <c r="C20" i="19"/>
  <c r="C19" i="19"/>
  <c r="F16" i="19"/>
  <c r="B16" i="19"/>
  <c r="C15" i="19"/>
  <c r="C14" i="19"/>
  <c r="C16" i="19" s="1"/>
  <c r="G11" i="19"/>
  <c r="F11" i="19"/>
  <c r="B11" i="19"/>
  <c r="C10" i="19" s="1"/>
  <c r="G10" i="19"/>
  <c r="G9" i="19"/>
  <c r="G8" i="19"/>
  <c r="F5" i="19"/>
  <c r="G4" i="19"/>
  <c r="G3" i="19"/>
  <c r="G5" i="19" s="1"/>
  <c r="B82" i="18"/>
  <c r="C80" i="18" s="1"/>
  <c r="C81" i="18"/>
  <c r="C79" i="18"/>
  <c r="C76" i="18"/>
  <c r="B76" i="18"/>
  <c r="C75" i="18"/>
  <c r="C74" i="18"/>
  <c r="C73" i="18"/>
  <c r="C72" i="18"/>
  <c r="B69" i="18"/>
  <c r="C68" i="18"/>
  <c r="C67" i="18"/>
  <c r="C64" i="18"/>
  <c r="B64" i="18"/>
  <c r="C62" i="18" s="1"/>
  <c r="C63" i="18"/>
  <c r="B59" i="18"/>
  <c r="B54" i="18"/>
  <c r="C53" i="18"/>
  <c r="C52" i="18"/>
  <c r="B49" i="18"/>
  <c r="B44" i="18"/>
  <c r="C42" i="18"/>
  <c r="B38" i="18"/>
  <c r="C37" i="18"/>
  <c r="C36" i="18"/>
  <c r="C38" i="18" s="1"/>
  <c r="B33" i="18"/>
  <c r="C30" i="18"/>
  <c r="C33" i="18" s="1"/>
  <c r="B27" i="18"/>
  <c r="C24" i="18"/>
  <c r="C23" i="18"/>
  <c r="C22" i="18"/>
  <c r="C21" i="18"/>
  <c r="C20" i="18"/>
  <c r="B16" i="18"/>
  <c r="C15" i="18" s="1"/>
  <c r="C14" i="18"/>
  <c r="C16" i="18" s="1"/>
  <c r="B11" i="18"/>
  <c r="C10" i="18"/>
  <c r="C9" i="18"/>
  <c r="C8" i="18"/>
  <c r="C7" i="18"/>
  <c r="C6" i="18"/>
  <c r="F5" i="18"/>
  <c r="G4" i="18" s="1"/>
  <c r="C5" i="18"/>
  <c r="C4" i="18"/>
  <c r="C3" i="18"/>
  <c r="C11" i="18" s="1"/>
  <c r="B82" i="17"/>
  <c r="C81" i="17"/>
  <c r="B76" i="17"/>
  <c r="C74" i="17" s="1"/>
  <c r="C75" i="17"/>
  <c r="C73" i="17"/>
  <c r="B69" i="17"/>
  <c r="B64" i="17"/>
  <c r="C63" i="17" s="1"/>
  <c r="C62" i="17"/>
  <c r="C64" i="17" s="1"/>
  <c r="C59" i="17"/>
  <c r="B59" i="17"/>
  <c r="C58" i="17"/>
  <c r="C57" i="17"/>
  <c r="B54" i="17"/>
  <c r="C53" i="17"/>
  <c r="C52" i="17"/>
  <c r="C54" i="17" s="1"/>
  <c r="B49" i="17"/>
  <c r="C48" i="17" s="1"/>
  <c r="C47" i="17"/>
  <c r="C49" i="17" s="1"/>
  <c r="C44" i="17"/>
  <c r="B44" i="17"/>
  <c r="C43" i="17"/>
  <c r="C42" i="17"/>
  <c r="C41" i="17"/>
  <c r="B38" i="17"/>
  <c r="C37" i="17"/>
  <c r="C36" i="17"/>
  <c r="C38" i="17" s="1"/>
  <c r="C33" i="17"/>
  <c r="B33" i="17"/>
  <c r="C32" i="17"/>
  <c r="C31" i="17"/>
  <c r="C30" i="17"/>
  <c r="C27" i="17"/>
  <c r="B27" i="17"/>
  <c r="C24" i="17" s="1"/>
  <c r="F26" i="17"/>
  <c r="G25" i="17" s="1"/>
  <c r="C26" i="17"/>
  <c r="C25" i="17"/>
  <c r="G24" i="17"/>
  <c r="C23" i="17"/>
  <c r="C22" i="17"/>
  <c r="F21" i="17"/>
  <c r="C21" i="17"/>
  <c r="C20" i="17"/>
  <c r="C19" i="17"/>
  <c r="B16" i="17"/>
  <c r="F15" i="17"/>
  <c r="C15" i="17"/>
  <c r="C14" i="17"/>
  <c r="B11" i="17"/>
  <c r="F10" i="17"/>
  <c r="C10" i="17"/>
  <c r="G9" i="17"/>
  <c r="G10" i="17" s="1"/>
  <c r="G8" i="17"/>
  <c r="F5" i="17"/>
  <c r="G4" i="17"/>
  <c r="C4" i="17"/>
  <c r="G3" i="17"/>
  <c r="C3" i="17"/>
  <c r="B82" i="16"/>
  <c r="C80" i="16" s="1"/>
  <c r="C81" i="16"/>
  <c r="C79" i="16"/>
  <c r="C82" i="16" s="1"/>
  <c r="B76" i="16"/>
  <c r="C75" i="16"/>
  <c r="C74" i="16"/>
  <c r="C73" i="16"/>
  <c r="C72" i="16"/>
  <c r="C76" i="16" s="1"/>
  <c r="B69" i="16"/>
  <c r="C68" i="16"/>
  <c r="C67" i="16"/>
  <c r="C69" i="16" s="1"/>
  <c r="B64" i="16"/>
  <c r="B59" i="16"/>
  <c r="B54" i="16"/>
  <c r="C53" i="16"/>
  <c r="C52" i="16"/>
  <c r="C54" i="16" s="1"/>
  <c r="B49" i="16"/>
  <c r="B44" i="16"/>
  <c r="C43" i="16" s="1"/>
  <c r="C41" i="16"/>
  <c r="C44" i="16" s="1"/>
  <c r="B38" i="16"/>
  <c r="C36" i="16" s="1"/>
  <c r="C38" i="16" s="1"/>
  <c r="B33" i="16"/>
  <c r="C32" i="16"/>
  <c r="C31" i="16"/>
  <c r="C30" i="16"/>
  <c r="C33" i="16" s="1"/>
  <c r="F29" i="16"/>
  <c r="B27" i="16"/>
  <c r="F23" i="16"/>
  <c r="G21" i="16" s="1"/>
  <c r="F18" i="16"/>
  <c r="G14" i="16" s="1"/>
  <c r="G17" i="16"/>
  <c r="G16" i="16"/>
  <c r="G18" i="16" s="1"/>
  <c r="B16" i="16"/>
  <c r="C15" i="16" s="1"/>
  <c r="G15" i="16"/>
  <c r="G11" i="16"/>
  <c r="F11" i="16"/>
  <c r="B11" i="16"/>
  <c r="G10" i="16"/>
  <c r="C10" i="16"/>
  <c r="G9" i="16"/>
  <c r="C9" i="16"/>
  <c r="C8" i="16"/>
  <c r="C7" i="16"/>
  <c r="F6" i="16"/>
  <c r="C6" i="16"/>
  <c r="C5" i="16"/>
  <c r="C4" i="16"/>
  <c r="G3" i="16"/>
  <c r="C3" i="16"/>
  <c r="C11" i="16" s="1"/>
  <c r="B82" i="15"/>
  <c r="B76" i="15"/>
  <c r="C75" i="15"/>
  <c r="C74" i="15"/>
  <c r="C73" i="15"/>
  <c r="C72" i="15"/>
  <c r="C76" i="15" s="1"/>
  <c r="B69" i="15"/>
  <c r="C68" i="15" s="1"/>
  <c r="C67" i="15"/>
  <c r="C69" i="15" s="1"/>
  <c r="B64" i="15"/>
  <c r="C59" i="15"/>
  <c r="B59" i="15"/>
  <c r="C58" i="15"/>
  <c r="C57" i="15"/>
  <c r="B54" i="15"/>
  <c r="C53" i="15" s="1"/>
  <c r="C52" i="15"/>
  <c r="C54" i="15" s="1"/>
  <c r="B49" i="15"/>
  <c r="C47" i="15" s="1"/>
  <c r="C49" i="15" s="1"/>
  <c r="C48" i="15"/>
  <c r="C44" i="15"/>
  <c r="B44" i="15"/>
  <c r="C43" i="15"/>
  <c r="C42" i="15"/>
  <c r="C41" i="15"/>
  <c r="B38" i="15"/>
  <c r="C37" i="15" s="1"/>
  <c r="F36" i="15"/>
  <c r="G35" i="15" s="1"/>
  <c r="B33" i="15"/>
  <c r="C32" i="15"/>
  <c r="F31" i="15"/>
  <c r="G30" i="15" s="1"/>
  <c r="C27" i="15"/>
  <c r="B27" i="15"/>
  <c r="C23" i="15" s="1"/>
  <c r="F26" i="15"/>
  <c r="C26" i="15"/>
  <c r="G25" i="15"/>
  <c r="C25" i="15"/>
  <c r="C24" i="15"/>
  <c r="C22" i="15"/>
  <c r="C21" i="15"/>
  <c r="F20" i="15"/>
  <c r="C20" i="15"/>
  <c r="C19" i="15"/>
  <c r="B16" i="15"/>
  <c r="G15" i="15"/>
  <c r="G14" i="15"/>
  <c r="G13" i="15"/>
  <c r="B11" i="15"/>
  <c r="F10" i="15"/>
  <c r="G9" i="15" s="1"/>
  <c r="G8" i="15"/>
  <c r="F5" i="15"/>
  <c r="G4" i="15" s="1"/>
  <c r="G3" i="15"/>
  <c r="B82" i="14"/>
  <c r="C81" i="14" s="1"/>
  <c r="C80" i="14"/>
  <c r="C79" i="14"/>
  <c r="C82" i="14" s="1"/>
  <c r="B76" i="14"/>
  <c r="C75" i="14" s="1"/>
  <c r="B69" i="14"/>
  <c r="C67" i="14" s="1"/>
  <c r="B64" i="14"/>
  <c r="C63" i="14" s="1"/>
  <c r="C62" i="14"/>
  <c r="C64" i="14" s="1"/>
  <c r="B59" i="14"/>
  <c r="C58" i="14" s="1"/>
  <c r="B54" i="14"/>
  <c r="C52" i="14" s="1"/>
  <c r="C53" i="14"/>
  <c r="C54" i="14" s="1"/>
  <c r="C49" i="14"/>
  <c r="B49" i="14"/>
  <c r="C48" i="14" s="1"/>
  <c r="C44" i="14"/>
  <c r="B44" i="14"/>
  <c r="C43" i="14"/>
  <c r="C42" i="14"/>
  <c r="C41" i="14"/>
  <c r="B38" i="14"/>
  <c r="C36" i="14" s="1"/>
  <c r="C38" i="14" s="1"/>
  <c r="B33" i="14"/>
  <c r="B27" i="14"/>
  <c r="C26" i="14"/>
  <c r="C25" i="14"/>
  <c r="C24" i="14"/>
  <c r="C21" i="14"/>
  <c r="B16" i="14"/>
  <c r="B11" i="14"/>
  <c r="C10" i="14" s="1"/>
  <c r="F10" i="14"/>
  <c r="C8" i="14"/>
  <c r="F5" i="14"/>
  <c r="G3" i="14" s="1"/>
  <c r="C5" i="14"/>
  <c r="G4" i="14"/>
  <c r="G5" i="14" s="1"/>
  <c r="C4" i="14"/>
  <c r="C3" i="14"/>
  <c r="C82" i="13"/>
  <c r="B82" i="13"/>
  <c r="C81" i="13"/>
  <c r="C80" i="13"/>
  <c r="C79" i="13"/>
  <c r="B76" i="13"/>
  <c r="C73" i="13"/>
  <c r="B69" i="13"/>
  <c r="C68" i="13" s="1"/>
  <c r="C67" i="13"/>
  <c r="C69" i="13" s="1"/>
  <c r="B64" i="13"/>
  <c r="C62" i="13" s="1"/>
  <c r="C64" i="13" s="1"/>
  <c r="C63" i="13"/>
  <c r="B59" i="13"/>
  <c r="B54" i="13"/>
  <c r="B49" i="13"/>
  <c r="C48" i="13" s="1"/>
  <c r="C49" i="13" s="1"/>
  <c r="B44" i="13"/>
  <c r="C41" i="13" s="1"/>
  <c r="C44" i="13" s="1"/>
  <c r="C38" i="13"/>
  <c r="B38" i="13"/>
  <c r="C37" i="13" s="1"/>
  <c r="C36" i="13"/>
  <c r="C33" i="13"/>
  <c r="B33" i="13"/>
  <c r="C32" i="13"/>
  <c r="C31" i="13"/>
  <c r="C30" i="13"/>
  <c r="B27" i="13"/>
  <c r="C25" i="13" s="1"/>
  <c r="C22" i="13"/>
  <c r="C21" i="13"/>
  <c r="C20" i="13"/>
  <c r="C19" i="13"/>
  <c r="C27" i="13" s="1"/>
  <c r="B16" i="13"/>
  <c r="C14" i="13" s="1"/>
  <c r="C16" i="13" s="1"/>
  <c r="C15" i="13"/>
  <c r="B11" i="13"/>
  <c r="C9" i="13" s="1"/>
  <c r="C10" i="13"/>
  <c r="C6" i="13"/>
  <c r="C5" i="13"/>
  <c r="C4" i="13"/>
  <c r="C3" i="13"/>
  <c r="B82" i="12"/>
  <c r="C80" i="12"/>
  <c r="B76" i="12"/>
  <c r="C73" i="12" s="1"/>
  <c r="C74" i="12"/>
  <c r="B69" i="12"/>
  <c r="C68" i="12"/>
  <c r="C67" i="12"/>
  <c r="C69" i="12" s="1"/>
  <c r="B64" i="12"/>
  <c r="C63" i="12"/>
  <c r="C62" i="12"/>
  <c r="C64" i="12" s="1"/>
  <c r="B59" i="12"/>
  <c r="C57" i="12" s="1"/>
  <c r="C59" i="12" s="1"/>
  <c r="C58" i="12"/>
  <c r="B54" i="12"/>
  <c r="B49" i="12"/>
  <c r="C48" i="12" s="1"/>
  <c r="C47" i="12"/>
  <c r="C49" i="12" s="1"/>
  <c r="B44" i="12"/>
  <c r="C43" i="12" s="1"/>
  <c r="C42" i="12"/>
  <c r="B38" i="12"/>
  <c r="B33" i="12"/>
  <c r="C30" i="12" s="1"/>
  <c r="C33" i="12" s="1"/>
  <c r="C32" i="12"/>
  <c r="C31" i="12"/>
  <c r="B27" i="12"/>
  <c r="C21" i="12" s="1"/>
  <c r="F24" i="12"/>
  <c r="G21" i="12" s="1"/>
  <c r="C24" i="12"/>
  <c r="G23" i="12"/>
  <c r="C23" i="12"/>
  <c r="G22" i="12"/>
  <c r="C22" i="12"/>
  <c r="C19" i="12"/>
  <c r="C27" i="12" s="1"/>
  <c r="G18" i="12"/>
  <c r="G17" i="12"/>
  <c r="G16" i="12"/>
  <c r="B16" i="12"/>
  <c r="G15" i="12"/>
  <c r="F11" i="12"/>
  <c r="B11" i="12"/>
  <c r="C7" i="12" s="1"/>
  <c r="G10" i="12"/>
  <c r="C10" i="12"/>
  <c r="G9" i="12"/>
  <c r="G11" i="12" s="1"/>
  <c r="C9" i="12"/>
  <c r="C8" i="12"/>
  <c r="F6" i="12"/>
  <c r="G5" i="12" s="1"/>
  <c r="C5" i="12"/>
  <c r="G4" i="12"/>
  <c r="C4" i="12"/>
  <c r="G3" i="12"/>
  <c r="B82" i="11"/>
  <c r="B76" i="11"/>
  <c r="C75" i="11"/>
  <c r="C74" i="11"/>
  <c r="C73" i="11"/>
  <c r="C72" i="11"/>
  <c r="C76" i="11" s="1"/>
  <c r="B69" i="11"/>
  <c r="C67" i="11" s="1"/>
  <c r="C68" i="11"/>
  <c r="B64" i="11"/>
  <c r="C63" i="11" s="1"/>
  <c r="B59" i="11"/>
  <c r="C58" i="11"/>
  <c r="C59" i="11" s="1"/>
  <c r="C57" i="11"/>
  <c r="B54" i="11"/>
  <c r="C52" i="11" s="1"/>
  <c r="B49" i="11"/>
  <c r="C48" i="11" s="1"/>
  <c r="B44" i="11"/>
  <c r="C41" i="11" s="1"/>
  <c r="C44" i="11" s="1"/>
  <c r="C43" i="11"/>
  <c r="C42" i="11"/>
  <c r="B38" i="11"/>
  <c r="B33" i="11"/>
  <c r="C32" i="11"/>
  <c r="C31" i="11"/>
  <c r="C30" i="11"/>
  <c r="C33" i="11" s="1"/>
  <c r="B27" i="11"/>
  <c r="C25" i="11"/>
  <c r="C24" i="11"/>
  <c r="C16" i="11"/>
  <c r="B16" i="11"/>
  <c r="C15" i="11"/>
  <c r="C14" i="11"/>
  <c r="B11" i="11"/>
  <c r="C10" i="11"/>
  <c r="C4" i="11"/>
  <c r="B82" i="10"/>
  <c r="C81" i="10" s="1"/>
  <c r="C80" i="10"/>
  <c r="C79" i="10"/>
  <c r="C82" i="10" s="1"/>
  <c r="B76" i="10"/>
  <c r="C74" i="10" s="1"/>
  <c r="C75" i="10"/>
  <c r="C72" i="10"/>
  <c r="C76" i="10" s="1"/>
  <c r="B69" i="10"/>
  <c r="C67" i="10" s="1"/>
  <c r="C68" i="10"/>
  <c r="B64" i="10"/>
  <c r="B59" i="10"/>
  <c r="C58" i="10"/>
  <c r="C57" i="10"/>
  <c r="C59" i="10" s="1"/>
  <c r="B54" i="10"/>
  <c r="C52" i="10" s="1"/>
  <c r="C54" i="10" s="1"/>
  <c r="C53" i="10"/>
  <c r="B49" i="10"/>
  <c r="B44" i="10"/>
  <c r="C43" i="10"/>
  <c r="C42" i="10"/>
  <c r="C41" i="10"/>
  <c r="C44" i="10" s="1"/>
  <c r="B38" i="10"/>
  <c r="C37" i="10" s="1"/>
  <c r="B33" i="10"/>
  <c r="C32" i="10" s="1"/>
  <c r="B27" i="10"/>
  <c r="C26" i="10"/>
  <c r="C25" i="10"/>
  <c r="B16" i="10"/>
  <c r="C15" i="10"/>
  <c r="C14" i="10"/>
  <c r="C16" i="10" s="1"/>
  <c r="B11" i="10"/>
  <c r="F10" i="10"/>
  <c r="G8" i="10" s="1"/>
  <c r="G10" i="10" s="1"/>
  <c r="C10" i="10"/>
  <c r="G9" i="10"/>
  <c r="F5" i="10"/>
  <c r="G3" i="10" s="1"/>
  <c r="G5" i="10" s="1"/>
  <c r="G4" i="10"/>
  <c r="C3" i="10"/>
  <c r="B82" i="9"/>
  <c r="C80" i="9" s="1"/>
  <c r="C81" i="9"/>
  <c r="B76" i="9"/>
  <c r="C73" i="9" s="1"/>
  <c r="C75" i="9"/>
  <c r="C74" i="9"/>
  <c r="C69" i="9"/>
  <c r="B69" i="9"/>
  <c r="C68" i="9" s="1"/>
  <c r="C67" i="9"/>
  <c r="B64" i="9"/>
  <c r="C63" i="9"/>
  <c r="C62" i="9"/>
  <c r="B59" i="9"/>
  <c r="C58" i="9" s="1"/>
  <c r="C57" i="9"/>
  <c r="C59" i="9" s="1"/>
  <c r="B54" i="9"/>
  <c r="C53" i="9" s="1"/>
  <c r="C54" i="9" s="1"/>
  <c r="C52" i="9"/>
  <c r="B49" i="9"/>
  <c r="C48" i="9"/>
  <c r="C47" i="9"/>
  <c r="C49" i="9" s="1"/>
  <c r="B44" i="9"/>
  <c r="C43" i="9" s="1"/>
  <c r="B38" i="9"/>
  <c r="C36" i="9" s="1"/>
  <c r="C38" i="9" s="1"/>
  <c r="C37" i="9"/>
  <c r="B33" i="9"/>
  <c r="C31" i="9" s="1"/>
  <c r="C32" i="9"/>
  <c r="B27" i="9"/>
  <c r="C22" i="9" s="1"/>
  <c r="C26" i="9"/>
  <c r="F23" i="9"/>
  <c r="G22" i="9"/>
  <c r="G21" i="9"/>
  <c r="C21" i="9"/>
  <c r="G20" i="9"/>
  <c r="C20" i="9"/>
  <c r="G19" i="9"/>
  <c r="G18" i="9"/>
  <c r="G17" i="9"/>
  <c r="G16" i="9"/>
  <c r="B16" i="9"/>
  <c r="C14" i="9" s="1"/>
  <c r="C16" i="9" s="1"/>
  <c r="G15" i="9"/>
  <c r="G14" i="9"/>
  <c r="G13" i="9"/>
  <c r="G12" i="9"/>
  <c r="G11" i="9"/>
  <c r="B11" i="9"/>
  <c r="C5" i="9" s="1"/>
  <c r="G10" i="9"/>
  <c r="G9" i="9"/>
  <c r="C9" i="9"/>
  <c r="C8" i="9"/>
  <c r="C7" i="9"/>
  <c r="F6" i="9"/>
  <c r="C6" i="9"/>
  <c r="C3" i="9"/>
  <c r="B82" i="8"/>
  <c r="C80" i="8" s="1"/>
  <c r="C81" i="8"/>
  <c r="C79" i="8"/>
  <c r="C82" i="8" s="1"/>
  <c r="B76" i="8"/>
  <c r="C75" i="8" s="1"/>
  <c r="C74" i="8"/>
  <c r="B69" i="8"/>
  <c r="C68" i="8" s="1"/>
  <c r="B64" i="8"/>
  <c r="C62" i="8" s="1"/>
  <c r="C63" i="8"/>
  <c r="B59" i="8"/>
  <c r="C58" i="8" s="1"/>
  <c r="B54" i="8"/>
  <c r="C52" i="8" s="1"/>
  <c r="C54" i="8" s="1"/>
  <c r="C53" i="8"/>
  <c r="C48" i="8"/>
  <c r="C47" i="8"/>
  <c r="C49" i="8" s="1"/>
  <c r="B44" i="8"/>
  <c r="C42" i="8" s="1"/>
  <c r="C43" i="8"/>
  <c r="B38" i="8"/>
  <c r="C37" i="8"/>
  <c r="C36" i="8"/>
  <c r="C38" i="8" s="1"/>
  <c r="B33" i="8"/>
  <c r="C32" i="8"/>
  <c r="B27" i="8"/>
  <c r="C26" i="8"/>
  <c r="C25" i="8"/>
  <c r="C24" i="8"/>
  <c r="C23" i="8"/>
  <c r="C22" i="8"/>
  <c r="C21" i="8"/>
  <c r="C20" i="8"/>
  <c r="C19" i="8"/>
  <c r="B16" i="8"/>
  <c r="C14" i="8" s="1"/>
  <c r="C16" i="8" s="1"/>
  <c r="C15" i="8"/>
  <c r="F11" i="8"/>
  <c r="G10" i="8" s="1"/>
  <c r="B11" i="8"/>
  <c r="C9" i="8"/>
  <c r="F6" i="8"/>
  <c r="G5" i="8"/>
  <c r="C5" i="8"/>
  <c r="G4" i="8"/>
  <c r="G6" i="8" s="1"/>
  <c r="C4" i="8"/>
  <c r="G3" i="8"/>
  <c r="C3" i="8"/>
  <c r="B82" i="7"/>
  <c r="C81" i="7" s="1"/>
  <c r="C80" i="7"/>
  <c r="B76" i="7"/>
  <c r="C72" i="7" s="1"/>
  <c r="C76" i="7" s="1"/>
  <c r="B69" i="7"/>
  <c r="C64" i="7"/>
  <c r="B64" i="7"/>
  <c r="C63" i="7"/>
  <c r="C62" i="7"/>
  <c r="B59" i="7"/>
  <c r="C57" i="7" s="1"/>
  <c r="C58" i="7"/>
  <c r="C59" i="7" s="1"/>
  <c r="B54" i="7"/>
  <c r="B49" i="7"/>
  <c r="C48" i="7"/>
  <c r="C47" i="7"/>
  <c r="C49" i="7" s="1"/>
  <c r="B44" i="7"/>
  <c r="C42" i="7" s="1"/>
  <c r="C38" i="7"/>
  <c r="B38" i="7"/>
  <c r="C37" i="7" s="1"/>
  <c r="C36" i="7"/>
  <c r="B33" i="7"/>
  <c r="C32" i="7"/>
  <c r="C31" i="7"/>
  <c r="C30" i="7"/>
  <c r="C33" i="7" s="1"/>
  <c r="B27" i="7"/>
  <c r="C23" i="7" s="1"/>
  <c r="C26" i="7"/>
  <c r="C25" i="7"/>
  <c r="C24" i="7"/>
  <c r="C22" i="7"/>
  <c r="C19" i="7"/>
  <c r="B16" i="7"/>
  <c r="C14" i="7" s="1"/>
  <c r="C16" i="7" s="1"/>
  <c r="B11" i="7"/>
  <c r="C8" i="7"/>
  <c r="C5" i="7"/>
  <c r="C4" i="7"/>
  <c r="C82" i="6"/>
  <c r="B82" i="6"/>
  <c r="C81" i="6"/>
  <c r="C80" i="6"/>
  <c r="C79" i="6"/>
  <c r="B76" i="6"/>
  <c r="C73" i="6"/>
  <c r="C72" i="6"/>
  <c r="C76" i="6" s="1"/>
  <c r="B69" i="6"/>
  <c r="C68" i="6" s="1"/>
  <c r="C67" i="6"/>
  <c r="C69" i="6" s="1"/>
  <c r="B64" i="6"/>
  <c r="C63" i="6" s="1"/>
  <c r="C62" i="6"/>
  <c r="C64" i="6" s="1"/>
  <c r="B59" i="6"/>
  <c r="C58" i="6"/>
  <c r="C57" i="6"/>
  <c r="C59" i="6" s="1"/>
  <c r="B54" i="6"/>
  <c r="C53" i="6" s="1"/>
  <c r="C52" i="6"/>
  <c r="C54" i="6" s="1"/>
  <c r="B49" i="6"/>
  <c r="C48" i="6" s="1"/>
  <c r="C47" i="6"/>
  <c r="C49" i="6" s="1"/>
  <c r="B44" i="6"/>
  <c r="C43" i="6"/>
  <c r="C42" i="6"/>
  <c r="C41" i="6"/>
  <c r="C44" i="6" s="1"/>
  <c r="C38" i="6"/>
  <c r="B38" i="6"/>
  <c r="C37" i="6"/>
  <c r="C36" i="6"/>
  <c r="B33" i="6"/>
  <c r="C31" i="6" s="1"/>
  <c r="C32" i="6"/>
  <c r="B27" i="6"/>
  <c r="B16" i="6"/>
  <c r="C15" i="6"/>
  <c r="C14" i="6"/>
  <c r="C16" i="6" s="1"/>
  <c r="B11" i="6"/>
  <c r="C9" i="6"/>
  <c r="C8" i="6"/>
  <c r="F5" i="6"/>
  <c r="G4" i="6"/>
  <c r="G3" i="6"/>
  <c r="G5" i="6" s="1"/>
  <c r="B82" i="5"/>
  <c r="C79" i="5" s="1"/>
  <c r="C82" i="5" s="1"/>
  <c r="C81" i="5"/>
  <c r="C80" i="5"/>
  <c r="B76" i="5"/>
  <c r="C74" i="5" s="1"/>
  <c r="C73" i="5"/>
  <c r="C76" i="5" s="1"/>
  <c r="C72" i="5"/>
  <c r="B69" i="5"/>
  <c r="C68" i="5" s="1"/>
  <c r="C67" i="5"/>
  <c r="C69" i="5" s="1"/>
  <c r="B64" i="5"/>
  <c r="C63" i="5" s="1"/>
  <c r="B59" i="5"/>
  <c r="C58" i="5"/>
  <c r="C57" i="5"/>
  <c r="C59" i="5" s="1"/>
  <c r="B54" i="5"/>
  <c r="C53" i="5" s="1"/>
  <c r="B49" i="5"/>
  <c r="C48" i="5" s="1"/>
  <c r="C47" i="5"/>
  <c r="C49" i="5" s="1"/>
  <c r="B44" i="5"/>
  <c r="C43" i="5"/>
  <c r="C42" i="5"/>
  <c r="C41" i="5"/>
  <c r="B38" i="5"/>
  <c r="C37" i="5"/>
  <c r="C36" i="5"/>
  <c r="C38" i="5" s="1"/>
  <c r="B33" i="5"/>
  <c r="C30" i="5" s="1"/>
  <c r="C33" i="5" s="1"/>
  <c r="C32" i="5"/>
  <c r="C31" i="5"/>
  <c r="B27" i="5"/>
  <c r="C26" i="5" s="1"/>
  <c r="C23" i="5"/>
  <c r="C22" i="5"/>
  <c r="C21" i="5"/>
  <c r="C19" i="5"/>
  <c r="C27" i="5" s="1"/>
  <c r="B16" i="5"/>
  <c r="C15" i="5"/>
  <c r="C14" i="5"/>
  <c r="C16" i="5" s="1"/>
  <c r="B11" i="5"/>
  <c r="C8" i="5" s="1"/>
  <c r="C9" i="5"/>
  <c r="C7" i="5"/>
  <c r="F5" i="5"/>
  <c r="G4" i="5"/>
  <c r="G5" i="5" s="1"/>
  <c r="C4" i="5"/>
  <c r="G3" i="5"/>
  <c r="C3" i="5"/>
  <c r="B82" i="4"/>
  <c r="C79" i="4" s="1"/>
  <c r="C82" i="4" s="1"/>
  <c r="C81" i="4"/>
  <c r="B76" i="4"/>
  <c r="C75" i="4" s="1"/>
  <c r="C74" i="4"/>
  <c r="C73" i="4"/>
  <c r="C72" i="4"/>
  <c r="C76" i="4" s="1"/>
  <c r="B69" i="4"/>
  <c r="C68" i="4" s="1"/>
  <c r="C64" i="4"/>
  <c r="B64" i="4"/>
  <c r="C63" i="4"/>
  <c r="C62" i="4"/>
  <c r="B59" i="4"/>
  <c r="C58" i="4"/>
  <c r="C57" i="4"/>
  <c r="C59" i="4" s="1"/>
  <c r="B54" i="4"/>
  <c r="C52" i="4" s="1"/>
  <c r="C54" i="4" s="1"/>
  <c r="C53" i="4"/>
  <c r="C49" i="4"/>
  <c r="B49" i="4"/>
  <c r="C48" i="4"/>
  <c r="C47" i="4"/>
  <c r="B44" i="4"/>
  <c r="C43" i="4" s="1"/>
  <c r="C41" i="4"/>
  <c r="C44" i="4" s="1"/>
  <c r="B38" i="4"/>
  <c r="C36" i="4" s="1"/>
  <c r="C38" i="4" s="1"/>
  <c r="C37" i="4"/>
  <c r="B33" i="4"/>
  <c r="C31" i="4" s="1"/>
  <c r="C30" i="4"/>
  <c r="C33" i="4" s="1"/>
  <c r="B27" i="4"/>
  <c r="C21" i="4" s="1"/>
  <c r="C24" i="4"/>
  <c r="C23" i="4"/>
  <c r="C22" i="4"/>
  <c r="C20" i="4"/>
  <c r="B16" i="4"/>
  <c r="C15" i="4" s="1"/>
  <c r="C14" i="4"/>
  <c r="C16" i="4" s="1"/>
  <c r="B11" i="4"/>
  <c r="C10" i="4" s="1"/>
  <c r="C8" i="4"/>
  <c r="F6" i="4"/>
  <c r="G4" i="4" s="1"/>
  <c r="G5" i="4"/>
  <c r="B82" i="3"/>
  <c r="C81" i="3" s="1"/>
  <c r="C80" i="3"/>
  <c r="C79" i="3"/>
  <c r="C82" i="3" s="1"/>
  <c r="B76" i="3"/>
  <c r="C73" i="3" s="1"/>
  <c r="C75" i="3"/>
  <c r="C74" i="3"/>
  <c r="B69" i="3"/>
  <c r="C67" i="3" s="1"/>
  <c r="C64" i="3"/>
  <c r="B64" i="3"/>
  <c r="C63" i="3" s="1"/>
  <c r="C62" i="3"/>
  <c r="B59" i="3"/>
  <c r="C58" i="3"/>
  <c r="C57" i="3"/>
  <c r="C59" i="3" s="1"/>
  <c r="B54" i="3"/>
  <c r="C52" i="3" s="1"/>
  <c r="C49" i="3"/>
  <c r="B49" i="3"/>
  <c r="C48" i="3" s="1"/>
  <c r="C47" i="3"/>
  <c r="B44" i="3"/>
  <c r="C43" i="3"/>
  <c r="C42" i="3"/>
  <c r="C41" i="3"/>
  <c r="C44" i="3" s="1"/>
  <c r="C38" i="3"/>
  <c r="B38" i="3"/>
  <c r="C37" i="3" s="1"/>
  <c r="C36" i="3"/>
  <c r="C33" i="3"/>
  <c r="B33" i="3"/>
  <c r="C32" i="3"/>
  <c r="C31" i="3"/>
  <c r="C30" i="3"/>
  <c r="B27" i="3"/>
  <c r="C20" i="3" s="1"/>
  <c r="C26" i="3"/>
  <c r="C25" i="3"/>
  <c r="C24" i="3"/>
  <c r="C19" i="3"/>
  <c r="C27" i="3" s="1"/>
  <c r="B16" i="3"/>
  <c r="C15" i="3" s="1"/>
  <c r="B11" i="3"/>
  <c r="C9" i="3" s="1"/>
  <c r="F10" i="3"/>
  <c r="G9" i="3" s="1"/>
  <c r="F5" i="3"/>
  <c r="G4" i="3"/>
  <c r="C4" i="3"/>
  <c r="G3" i="3"/>
  <c r="G5" i="3" s="1"/>
  <c r="B82" i="2"/>
  <c r="C81" i="2" s="1"/>
  <c r="C80" i="2"/>
  <c r="B76" i="2"/>
  <c r="C75" i="2"/>
  <c r="C74" i="2"/>
  <c r="C73" i="2"/>
  <c r="C72" i="2"/>
  <c r="C76" i="2" s="1"/>
  <c r="C69" i="2"/>
  <c r="B69" i="2"/>
  <c r="C68" i="2"/>
  <c r="C67" i="2"/>
  <c r="B64" i="2"/>
  <c r="C62" i="2" s="1"/>
  <c r="C64" i="2" s="1"/>
  <c r="C63" i="2"/>
  <c r="B59" i="2"/>
  <c r="C58" i="2"/>
  <c r="C57" i="2"/>
  <c r="C59" i="2" s="1"/>
  <c r="C54" i="2"/>
  <c r="B54" i="2"/>
  <c r="C53" i="2"/>
  <c r="C52" i="2"/>
  <c r="B49" i="2"/>
  <c r="C47" i="2" s="1"/>
  <c r="C49" i="2" s="1"/>
  <c r="C48" i="2"/>
  <c r="B44" i="2"/>
  <c r="C43" i="2"/>
  <c r="C42" i="2"/>
  <c r="C41" i="2"/>
  <c r="C44" i="2" s="1"/>
  <c r="B38" i="2"/>
  <c r="C37" i="2"/>
  <c r="C36" i="2"/>
  <c r="C38" i="2" s="1"/>
  <c r="C33" i="2"/>
  <c r="B33" i="2"/>
  <c r="C31" i="2" s="1"/>
  <c r="C32" i="2"/>
  <c r="C30" i="2"/>
  <c r="B27" i="2"/>
  <c r="C25" i="2" s="1"/>
  <c r="C26" i="2"/>
  <c r="C24" i="2"/>
  <c r="F21" i="2"/>
  <c r="G20" i="2" s="1"/>
  <c r="G16" i="2"/>
  <c r="F16" i="2"/>
  <c r="C16" i="2"/>
  <c r="B16" i="2"/>
  <c r="G15" i="2"/>
  <c r="C15" i="2"/>
  <c r="G14" i="2"/>
  <c r="C14" i="2"/>
  <c r="F11" i="2"/>
  <c r="B11" i="2"/>
  <c r="C10" i="2" s="1"/>
  <c r="G10" i="2"/>
  <c r="G9" i="2"/>
  <c r="G11" i="2" s="1"/>
  <c r="C9" i="2"/>
  <c r="F6" i="2"/>
  <c r="G3" i="2" s="1"/>
  <c r="C4" i="2"/>
  <c r="C3" i="2"/>
  <c r="B82" i="1"/>
  <c r="B81" i="1"/>
  <c r="C81" i="1" s="1"/>
  <c r="B80" i="1"/>
  <c r="C80" i="1" s="1"/>
  <c r="B79" i="1"/>
  <c r="C79" i="1" s="1"/>
  <c r="C82" i="1" s="1"/>
  <c r="B75" i="1"/>
  <c r="B74" i="1"/>
  <c r="B73" i="1"/>
  <c r="B72" i="1"/>
  <c r="B68" i="1"/>
  <c r="B67" i="1"/>
  <c r="B69" i="1" s="1"/>
  <c r="C68" i="1" s="1"/>
  <c r="B64" i="1"/>
  <c r="C63" i="1"/>
  <c r="B63" i="1"/>
  <c r="B62" i="1"/>
  <c r="C62" i="1" s="1"/>
  <c r="C64" i="1" s="1"/>
  <c r="B58" i="1"/>
  <c r="B57" i="1"/>
  <c r="B59" i="1" s="1"/>
  <c r="C58" i="1" s="1"/>
  <c r="B54" i="1"/>
  <c r="C53" i="1" s="1"/>
  <c r="B53" i="1"/>
  <c r="B52" i="1"/>
  <c r="C52" i="1" s="1"/>
  <c r="C54" i="1" s="1"/>
  <c r="B48" i="1"/>
  <c r="B49" i="1" s="1"/>
  <c r="C48" i="1" s="1"/>
  <c r="C49" i="1" s="1"/>
  <c r="B47" i="1"/>
  <c r="B43" i="1"/>
  <c r="B44" i="1" s="1"/>
  <c r="C42" i="1" s="1"/>
  <c r="B42" i="1"/>
  <c r="B41" i="1"/>
  <c r="B37" i="1"/>
  <c r="C37" i="1" s="1"/>
  <c r="B36" i="1"/>
  <c r="B38" i="1" s="1"/>
  <c r="B33" i="1"/>
  <c r="C32" i="1" s="1"/>
  <c r="B32" i="1"/>
  <c r="B31" i="1"/>
  <c r="C31" i="1" s="1"/>
  <c r="B30" i="1"/>
  <c r="C30" i="1" s="1"/>
  <c r="C33" i="1" s="1"/>
  <c r="B26" i="1"/>
  <c r="B25" i="1"/>
  <c r="B24" i="1"/>
  <c r="B23" i="1"/>
  <c r="B22" i="1"/>
  <c r="B21" i="1"/>
  <c r="F20" i="1"/>
  <c r="B20" i="1"/>
  <c r="F19" i="1"/>
  <c r="B19" i="1"/>
  <c r="F15" i="1"/>
  <c r="B15" i="1"/>
  <c r="F14" i="1"/>
  <c r="B14" i="1"/>
  <c r="F10" i="1"/>
  <c r="B10" i="1"/>
  <c r="F9" i="1"/>
  <c r="B9" i="1"/>
  <c r="F8" i="1"/>
  <c r="B8" i="1"/>
  <c r="B7" i="1"/>
  <c r="B6" i="1"/>
  <c r="B5" i="1"/>
  <c r="F4" i="1"/>
  <c r="B4" i="1"/>
  <c r="F3" i="1"/>
  <c r="F5" i="1" s="1"/>
  <c r="B3" i="1"/>
  <c r="B16" i="1" l="1"/>
  <c r="C15" i="1" s="1"/>
  <c r="G4" i="1"/>
  <c r="C5" i="1"/>
  <c r="C74" i="1"/>
  <c r="C6" i="1"/>
  <c r="G8" i="1"/>
  <c r="C23" i="1"/>
  <c r="C41" i="1"/>
  <c r="C48" i="10"/>
  <c r="C47" i="10"/>
  <c r="C49" i="10" s="1"/>
  <c r="C53" i="13"/>
  <c r="C52" i="13"/>
  <c r="C54" i="13" s="1"/>
  <c r="C15" i="14"/>
  <c r="C14" i="14"/>
  <c r="C16" i="14" s="1"/>
  <c r="C19" i="16"/>
  <c r="C27" i="16" s="1"/>
  <c r="C25" i="16"/>
  <c r="C24" i="16"/>
  <c r="C26" i="16"/>
  <c r="C23" i="16"/>
  <c r="C21" i="16"/>
  <c r="C20" i="16"/>
  <c r="C43" i="1"/>
  <c r="C31" i="8"/>
  <c r="C30" i="8"/>
  <c r="C33" i="8" s="1"/>
  <c r="G15" i="19"/>
  <c r="G14" i="19"/>
  <c r="C19" i="2"/>
  <c r="C27" i="2" s="1"/>
  <c r="C10" i="7"/>
  <c r="C9" i="7"/>
  <c r="C7" i="7"/>
  <c r="C6" i="7"/>
  <c r="C68" i="7"/>
  <c r="C67" i="7"/>
  <c r="C69" i="7" s="1"/>
  <c r="C62" i="15"/>
  <c r="C63" i="15"/>
  <c r="C58" i="16"/>
  <c r="C57" i="16"/>
  <c r="C59" i="16" s="1"/>
  <c r="C27" i="19"/>
  <c r="C15" i="22"/>
  <c r="C14" i="22"/>
  <c r="C16" i="22" s="1"/>
  <c r="C47" i="27"/>
  <c r="C49" i="27" s="1"/>
  <c r="C48" i="27"/>
  <c r="C5" i="3"/>
  <c r="F11" i="1"/>
  <c r="G9" i="1" s="1"/>
  <c r="F16" i="1"/>
  <c r="G15" i="1" s="1"/>
  <c r="F21" i="1"/>
  <c r="G20" i="1" s="1"/>
  <c r="B27" i="1"/>
  <c r="C57" i="1"/>
  <c r="C59" i="1" s="1"/>
  <c r="B76" i="1"/>
  <c r="G4" i="2"/>
  <c r="G6" i="2" s="1"/>
  <c r="G19" i="2"/>
  <c r="G21" i="2" s="1"/>
  <c r="C14" i="3"/>
  <c r="C16" i="3" s="1"/>
  <c r="C9" i="4"/>
  <c r="C25" i="4"/>
  <c r="C42" i="4"/>
  <c r="C25" i="5"/>
  <c r="C44" i="5"/>
  <c r="C27" i="8"/>
  <c r="C41" i="9"/>
  <c r="C44" i="9" s="1"/>
  <c r="C9" i="10"/>
  <c r="C8" i="10"/>
  <c r="C7" i="10"/>
  <c r="C6" i="10"/>
  <c r="C4" i="10"/>
  <c r="C11" i="10" s="1"/>
  <c r="C23" i="11"/>
  <c r="C22" i="11"/>
  <c r="C21" i="11"/>
  <c r="C20" i="11"/>
  <c r="C19" i="11"/>
  <c r="C27" i="11" s="1"/>
  <c r="C26" i="11"/>
  <c r="C37" i="12"/>
  <c r="C36" i="12"/>
  <c r="C38" i="12" s="1"/>
  <c r="G24" i="15"/>
  <c r="G23" i="15"/>
  <c r="G26" i="17"/>
  <c r="C80" i="17"/>
  <c r="C79" i="17"/>
  <c r="C82" i="17" s="1"/>
  <c r="C24" i="32"/>
  <c r="C21" i="32"/>
  <c r="C19" i="32"/>
  <c r="C27" i="32" s="1"/>
  <c r="C22" i="32"/>
  <c r="C20" i="32"/>
  <c r="C25" i="32"/>
  <c r="C26" i="32"/>
  <c r="C32" i="43"/>
  <c r="C31" i="43"/>
  <c r="C30" i="43"/>
  <c r="C33" i="43" s="1"/>
  <c r="C80" i="43"/>
  <c r="C81" i="43"/>
  <c r="C79" i="43"/>
  <c r="C82" i="43" s="1"/>
  <c r="C7" i="6"/>
  <c r="C6" i="6"/>
  <c r="C5" i="6"/>
  <c r="C10" i="6"/>
  <c r="C36" i="1"/>
  <c r="C38" i="1" s="1"/>
  <c r="C67" i="1"/>
  <c r="C69" i="1" s="1"/>
  <c r="C5" i="2"/>
  <c r="C11" i="2" s="1"/>
  <c r="C20" i="2"/>
  <c r="C26" i="4"/>
  <c r="C62" i="5"/>
  <c r="C64" i="5" s="1"/>
  <c r="C75" i="6"/>
  <c r="C74" i="6"/>
  <c r="C15" i="7"/>
  <c r="C73" i="7"/>
  <c r="C64" i="8"/>
  <c r="C42" i="9"/>
  <c r="C64" i="9"/>
  <c r="C36" i="10"/>
  <c r="C38" i="10" s="1"/>
  <c r="C53" i="11"/>
  <c r="C15" i="15"/>
  <c r="C14" i="15"/>
  <c r="C16" i="15" s="1"/>
  <c r="C16" i="17"/>
  <c r="C41" i="25"/>
  <c r="C44" i="25" s="1"/>
  <c r="C43" i="25"/>
  <c r="C42" i="25"/>
  <c r="C3" i="39"/>
  <c r="C10" i="39"/>
  <c r="C8" i="39"/>
  <c r="C6" i="39"/>
  <c r="C5" i="39"/>
  <c r="C7" i="39"/>
  <c r="C4" i="39"/>
  <c r="C9" i="39"/>
  <c r="C21" i="6"/>
  <c r="C20" i="6"/>
  <c r="C24" i="6"/>
  <c r="C15" i="24"/>
  <c r="C14" i="24"/>
  <c r="C16" i="24" s="1"/>
  <c r="G27" i="16"/>
  <c r="G26" i="16"/>
  <c r="G29" i="16" s="1"/>
  <c r="G28" i="16"/>
  <c r="G5" i="2"/>
  <c r="C74" i="7"/>
  <c r="C67" i="8"/>
  <c r="C69" i="8" s="1"/>
  <c r="C15" i="9"/>
  <c r="C54" i="11"/>
  <c r="C47" i="18"/>
  <c r="C49" i="18" s="1"/>
  <c r="C48" i="18"/>
  <c r="C47" i="30"/>
  <c r="C49" i="30" s="1"/>
  <c r="C48" i="30"/>
  <c r="C80" i="15"/>
  <c r="C79" i="15"/>
  <c r="C82" i="15" s="1"/>
  <c r="C57" i="28"/>
  <c r="C59" i="28" s="1"/>
  <c r="C58" i="28"/>
  <c r="G3" i="1"/>
  <c r="G5" i="1" s="1"/>
  <c r="C57" i="13"/>
  <c r="C58" i="13"/>
  <c r="C8" i="15"/>
  <c r="C7" i="15"/>
  <c r="C6" i="15"/>
  <c r="C5" i="15"/>
  <c r="C3" i="15"/>
  <c r="G20" i="17"/>
  <c r="G18" i="17"/>
  <c r="C63" i="28"/>
  <c r="C62" i="28"/>
  <c r="B11" i="1"/>
  <c r="C10" i="1" s="1"/>
  <c r="C20" i="10"/>
  <c r="C19" i="10"/>
  <c r="C27" i="10" s="1"/>
  <c r="C23" i="10"/>
  <c r="C6" i="3"/>
  <c r="C7" i="4"/>
  <c r="C6" i="4"/>
  <c r="C20" i="5"/>
  <c r="C24" i="5"/>
  <c r="C3" i="6"/>
  <c r="C53" i="7"/>
  <c r="C52" i="7"/>
  <c r="C6" i="2"/>
  <c r="C21" i="2"/>
  <c r="C79" i="2"/>
  <c r="C82" i="2" s="1"/>
  <c r="C7" i="3"/>
  <c r="C68" i="3"/>
  <c r="C69" i="3" s="1"/>
  <c r="C3" i="4"/>
  <c r="C80" i="4"/>
  <c r="C6" i="5"/>
  <c r="C5" i="5"/>
  <c r="C11" i="5" s="1"/>
  <c r="C10" i="5"/>
  <c r="C19" i="6"/>
  <c r="C27" i="6" s="1"/>
  <c r="C75" i="7"/>
  <c r="G5" i="9"/>
  <c r="G4" i="9"/>
  <c r="G3" i="9"/>
  <c r="G6" i="9" s="1"/>
  <c r="C81" i="11"/>
  <c r="C80" i="11"/>
  <c r="C79" i="11"/>
  <c r="C82" i="11" s="1"/>
  <c r="C72" i="13"/>
  <c r="C76" i="13" s="1"/>
  <c r="C75" i="13"/>
  <c r="C74" i="13"/>
  <c r="C32" i="14"/>
  <c r="C31" i="14"/>
  <c r="C30" i="14"/>
  <c r="C33" i="14" s="1"/>
  <c r="C4" i="15"/>
  <c r="C69" i="11"/>
  <c r="G3" i="4"/>
  <c r="G6" i="4" s="1"/>
  <c r="C63" i="10"/>
  <c r="C62" i="10"/>
  <c r="C64" i="10" s="1"/>
  <c r="G8" i="14"/>
  <c r="G9" i="14"/>
  <c r="C63" i="21"/>
  <c r="C62" i="21"/>
  <c r="C58" i="23"/>
  <c r="C57" i="23"/>
  <c r="C81" i="30"/>
  <c r="C80" i="30"/>
  <c r="C79" i="30"/>
  <c r="C8" i="3"/>
  <c r="C4" i="6"/>
  <c r="G8" i="3"/>
  <c r="G10" i="3" s="1"/>
  <c r="C21" i="3"/>
  <c r="C53" i="3"/>
  <c r="C54" i="3" s="1"/>
  <c r="C4" i="4"/>
  <c r="C32" i="4"/>
  <c r="C23" i="6"/>
  <c r="G9" i="8"/>
  <c r="G11" i="8" s="1"/>
  <c r="C25" i="9"/>
  <c r="C19" i="9"/>
  <c r="C27" i="9" s="1"/>
  <c r="C24" i="9"/>
  <c r="C23" i="9"/>
  <c r="C5" i="10"/>
  <c r="C21" i="10"/>
  <c r="C9" i="11"/>
  <c r="C8" i="11"/>
  <c r="C7" i="11"/>
  <c r="C6" i="11"/>
  <c r="C5" i="11"/>
  <c r="C3" i="11"/>
  <c r="G6" i="12"/>
  <c r="G10" i="15"/>
  <c r="G19" i="15"/>
  <c r="G18" i="15"/>
  <c r="G20" i="15" s="1"/>
  <c r="C30" i="15"/>
  <c r="C31" i="15"/>
  <c r="C42" i="16"/>
  <c r="C79" i="19"/>
  <c r="C82" i="19" s="1"/>
  <c r="C81" i="19"/>
  <c r="C80" i="19"/>
  <c r="C63" i="23"/>
  <c r="C62" i="23"/>
  <c r="C7" i="2"/>
  <c r="C22" i="2"/>
  <c r="C22" i="3"/>
  <c r="C72" i="3"/>
  <c r="C76" i="3" s="1"/>
  <c r="C67" i="4"/>
  <c r="C69" i="4" s="1"/>
  <c r="C25" i="6"/>
  <c r="C41" i="7"/>
  <c r="C44" i="7" s="1"/>
  <c r="C30" i="9"/>
  <c r="C33" i="9" s="1"/>
  <c r="C22" i="10"/>
  <c r="C37" i="11"/>
  <c r="C36" i="11"/>
  <c r="C38" i="11" s="1"/>
  <c r="C53" i="12"/>
  <c r="C52" i="12"/>
  <c r="C9" i="15"/>
  <c r="C36" i="15"/>
  <c r="C38" i="15" s="1"/>
  <c r="C22" i="16"/>
  <c r="G19" i="17"/>
  <c r="C58" i="18"/>
  <c r="C57" i="18"/>
  <c r="C59" i="18" s="1"/>
  <c r="C53" i="19"/>
  <c r="C52" i="19"/>
  <c r="C11" i="20"/>
  <c r="G20" i="21"/>
  <c r="G19" i="21"/>
  <c r="G22" i="21" s="1"/>
  <c r="C22" i="6"/>
  <c r="C8" i="2"/>
  <c r="C23" i="2"/>
  <c r="C3" i="3"/>
  <c r="C10" i="3"/>
  <c r="C23" i="3"/>
  <c r="C5" i="4"/>
  <c r="C19" i="4"/>
  <c r="C27" i="4" s="1"/>
  <c r="C52" i="5"/>
  <c r="C54" i="5" s="1"/>
  <c r="C26" i="6"/>
  <c r="C3" i="7"/>
  <c r="C11" i="7" s="1"/>
  <c r="C43" i="7"/>
  <c r="C8" i="8"/>
  <c r="C7" i="8"/>
  <c r="C6" i="8"/>
  <c r="C11" i="8" s="1"/>
  <c r="C10" i="8"/>
  <c r="G23" i="9"/>
  <c r="C72" i="9"/>
  <c r="C76" i="9" s="1"/>
  <c r="C24" i="10"/>
  <c r="C69" i="10"/>
  <c r="C15" i="12"/>
  <c r="C14" i="12"/>
  <c r="C16" i="12" s="1"/>
  <c r="C81" i="12"/>
  <c r="C79" i="12"/>
  <c r="C82" i="12" s="1"/>
  <c r="C10" i="15"/>
  <c r="C81" i="15"/>
  <c r="C68" i="17"/>
  <c r="C67" i="17"/>
  <c r="C82" i="18"/>
  <c r="C15" i="20"/>
  <c r="C14" i="20"/>
  <c r="C16" i="20" s="1"/>
  <c r="C53" i="29"/>
  <c r="C52" i="29"/>
  <c r="C3" i="12"/>
  <c r="C22" i="14"/>
  <c r="C19" i="14"/>
  <c r="G34" i="15"/>
  <c r="G36" i="15" s="1"/>
  <c r="C63" i="16"/>
  <c r="C62" i="16"/>
  <c r="C64" i="16" s="1"/>
  <c r="C58" i="19"/>
  <c r="C57" i="19"/>
  <c r="C59" i="19" s="1"/>
  <c r="C79" i="20"/>
  <c r="C82" i="20" s="1"/>
  <c r="C81" i="20"/>
  <c r="C37" i="22"/>
  <c r="C36" i="22"/>
  <c r="C38" i="22" s="1"/>
  <c r="C63" i="26"/>
  <c r="C62" i="26"/>
  <c r="G6" i="27"/>
  <c r="C33" i="29"/>
  <c r="C48" i="36"/>
  <c r="C47" i="36"/>
  <c r="C49" i="36" s="1"/>
  <c r="C68" i="14"/>
  <c r="C69" i="14" s="1"/>
  <c r="G5" i="17"/>
  <c r="C9" i="17"/>
  <c r="C7" i="17"/>
  <c r="C43" i="18"/>
  <c r="C41" i="18"/>
  <c r="C44" i="18" s="1"/>
  <c r="C69" i="18"/>
  <c r="C5" i="19"/>
  <c r="C4" i="19"/>
  <c r="C3" i="19"/>
  <c r="C9" i="19"/>
  <c r="C37" i="20"/>
  <c r="C43" i="22"/>
  <c r="C42" i="22"/>
  <c r="C37" i="23"/>
  <c r="C36" i="23"/>
  <c r="C38" i="23" s="1"/>
  <c r="C52" i="24"/>
  <c r="C54" i="24" s="1"/>
  <c r="C53" i="24"/>
  <c r="G22" i="27"/>
  <c r="C7" i="30"/>
  <c r="C6" i="30"/>
  <c r="C9" i="30"/>
  <c r="C8" i="30"/>
  <c r="C5" i="30"/>
  <c r="C4" i="30"/>
  <c r="C32" i="32"/>
  <c r="C31" i="32"/>
  <c r="C30" i="32"/>
  <c r="C33" i="32" s="1"/>
  <c r="C11" i="43"/>
  <c r="G5" i="15"/>
  <c r="C48" i="16"/>
  <c r="C47" i="16"/>
  <c r="C49" i="16" s="1"/>
  <c r="C43" i="19"/>
  <c r="C42" i="19"/>
  <c r="G16" i="21"/>
  <c r="C23" i="24"/>
  <c r="C22" i="24"/>
  <c r="C21" i="24"/>
  <c r="C26" i="24"/>
  <c r="C24" i="24"/>
  <c r="C20" i="24"/>
  <c r="C81" i="24"/>
  <c r="C80" i="24"/>
  <c r="C79" i="24"/>
  <c r="C82" i="24" s="1"/>
  <c r="G6" i="26"/>
  <c r="G9" i="29"/>
  <c r="G8" i="29"/>
  <c r="C25" i="34"/>
  <c r="C22" i="34"/>
  <c r="C20" i="34"/>
  <c r="C19" i="34"/>
  <c r="C27" i="34" s="1"/>
  <c r="C23" i="34"/>
  <c r="C21" i="34"/>
  <c r="C82" i="41"/>
  <c r="C43" i="43"/>
  <c r="C42" i="43"/>
  <c r="C41" i="43"/>
  <c r="C44" i="43" s="1"/>
  <c r="C41" i="47"/>
  <c r="C44" i="47" s="1"/>
  <c r="C43" i="47"/>
  <c r="C42" i="47"/>
  <c r="C42" i="23"/>
  <c r="C11" i="25"/>
  <c r="G10" i="27"/>
  <c r="G11" i="27" s="1"/>
  <c r="C21" i="27"/>
  <c r="C10" i="29"/>
  <c r="C3" i="29"/>
  <c r="C9" i="29"/>
  <c r="C5" i="29"/>
  <c r="C4" i="29"/>
  <c r="C7" i="29"/>
  <c r="C48" i="31"/>
  <c r="C47" i="31"/>
  <c r="C49" i="31" s="1"/>
  <c r="C30" i="6"/>
  <c r="C33" i="6" s="1"/>
  <c r="C20" i="7"/>
  <c r="C41" i="8"/>
  <c r="C44" i="8" s="1"/>
  <c r="C57" i="8"/>
  <c r="C59" i="8" s="1"/>
  <c r="C72" i="8"/>
  <c r="C76" i="8" s="1"/>
  <c r="C10" i="9"/>
  <c r="C79" i="9"/>
  <c r="C82" i="9" s="1"/>
  <c r="C73" i="10"/>
  <c r="C47" i="11"/>
  <c r="C49" i="11" s="1"/>
  <c r="C62" i="11"/>
  <c r="C64" i="11" s="1"/>
  <c r="G19" i="12"/>
  <c r="C25" i="12"/>
  <c r="C72" i="12"/>
  <c r="C76" i="12" s="1"/>
  <c r="C7" i="13"/>
  <c r="C11" i="13" s="1"/>
  <c r="C24" i="13"/>
  <c r="C42" i="13"/>
  <c r="C6" i="14"/>
  <c r="C11" i="14" s="1"/>
  <c r="C72" i="14"/>
  <c r="C76" i="14" s="1"/>
  <c r="G29" i="15"/>
  <c r="G31" i="15" s="1"/>
  <c r="C14" i="16"/>
  <c r="C16" i="16" s="1"/>
  <c r="G22" i="16"/>
  <c r="G23" i="16" s="1"/>
  <c r="C5" i="17"/>
  <c r="C11" i="17" s="1"/>
  <c r="G14" i="17"/>
  <c r="G13" i="17"/>
  <c r="C20" i="20"/>
  <c r="C63" i="20"/>
  <c r="C62" i="20"/>
  <c r="C64" i="20" s="1"/>
  <c r="G5" i="21"/>
  <c r="C73" i="22"/>
  <c r="C72" i="22"/>
  <c r="C76" i="22" s="1"/>
  <c r="C75" i="22"/>
  <c r="C30" i="24"/>
  <c r="C33" i="24" s="1"/>
  <c r="C32" i="24"/>
  <c r="C26" i="25"/>
  <c r="C25" i="25"/>
  <c r="C24" i="25"/>
  <c r="C23" i="25"/>
  <c r="C20" i="25"/>
  <c r="C19" i="25"/>
  <c r="C27" i="25" s="1"/>
  <c r="C22" i="25"/>
  <c r="C10" i="26"/>
  <c r="C3" i="26"/>
  <c r="C9" i="26"/>
  <c r="C8" i="26"/>
  <c r="C6" i="26"/>
  <c r="C4" i="26"/>
  <c r="C62" i="27"/>
  <c r="C63" i="27"/>
  <c r="C53" i="31"/>
  <c r="C54" i="31" s="1"/>
  <c r="C67" i="46"/>
  <c r="C68" i="46"/>
  <c r="C21" i="7"/>
  <c r="C79" i="7"/>
  <c r="C82" i="7" s="1"/>
  <c r="C73" i="8"/>
  <c r="C4" i="9"/>
  <c r="C11" i="9" s="1"/>
  <c r="C30" i="10"/>
  <c r="C33" i="10" s="1"/>
  <c r="C6" i="12"/>
  <c r="C20" i="12"/>
  <c r="C26" i="12"/>
  <c r="C41" i="12"/>
  <c r="C44" i="12" s="1"/>
  <c r="C8" i="13"/>
  <c r="C43" i="13"/>
  <c r="C7" i="14"/>
  <c r="C20" i="14"/>
  <c r="C37" i="14"/>
  <c r="C73" i="14"/>
  <c r="G5" i="16"/>
  <c r="G4" i="16"/>
  <c r="G6" i="16" s="1"/>
  <c r="C19" i="18"/>
  <c r="C27" i="18" s="1"/>
  <c r="C26" i="18"/>
  <c r="C25" i="18"/>
  <c r="C54" i="18"/>
  <c r="C22" i="20"/>
  <c r="C14" i="21"/>
  <c r="C15" i="21"/>
  <c r="G9" i="23"/>
  <c r="G10" i="23" s="1"/>
  <c r="C20" i="23"/>
  <c r="C74" i="23"/>
  <c r="C73" i="23"/>
  <c r="C72" i="23"/>
  <c r="C76" i="23" s="1"/>
  <c r="C75" i="23"/>
  <c r="C37" i="24"/>
  <c r="C36" i="24"/>
  <c r="C38" i="24" s="1"/>
  <c r="C47" i="26"/>
  <c r="C49" i="26" s="1"/>
  <c r="C74" i="28"/>
  <c r="C72" i="28"/>
  <c r="C76" i="28" s="1"/>
  <c r="C75" i="28"/>
  <c r="C63" i="33"/>
  <c r="C37" i="35"/>
  <c r="C36" i="35"/>
  <c r="C38" i="35" s="1"/>
  <c r="C10" i="38"/>
  <c r="C5" i="38"/>
  <c r="C8" i="38"/>
  <c r="C6" i="38"/>
  <c r="C4" i="38"/>
  <c r="C3" i="38"/>
  <c r="C7" i="38"/>
  <c r="C31" i="10"/>
  <c r="G20" i="12"/>
  <c r="C26" i="13"/>
  <c r="C23" i="13"/>
  <c r="C57" i="14"/>
  <c r="C59" i="14" s="1"/>
  <c r="C74" i="14"/>
  <c r="C6" i="17"/>
  <c r="C6" i="19"/>
  <c r="C23" i="23"/>
  <c r="G9" i="26"/>
  <c r="G11" i="26" s="1"/>
  <c r="G10" i="26"/>
  <c r="C3" i="30"/>
  <c r="C37" i="33"/>
  <c r="C36" i="33"/>
  <c r="C38" i="33" s="1"/>
  <c r="C64" i="33"/>
  <c r="C25" i="37"/>
  <c r="C19" i="37"/>
  <c r="C27" i="37" s="1"/>
  <c r="C26" i="37"/>
  <c r="C23" i="37"/>
  <c r="C22" i="37"/>
  <c r="C20" i="37"/>
  <c r="C24" i="37"/>
  <c r="C21" i="37"/>
  <c r="G14" i="12"/>
  <c r="C9" i="14"/>
  <c r="C23" i="14"/>
  <c r="C37" i="16"/>
  <c r="C8" i="17"/>
  <c r="C32" i="18"/>
  <c r="C31" i="18"/>
  <c r="C7" i="19"/>
  <c r="C48" i="21"/>
  <c r="C47" i="21"/>
  <c r="C49" i="21" s="1"/>
  <c r="C30" i="22"/>
  <c r="C33" i="22" s="1"/>
  <c r="C81" i="22"/>
  <c r="C80" i="22"/>
  <c r="C25" i="23"/>
  <c r="C32" i="25"/>
  <c r="C31" i="25"/>
  <c r="C69" i="30"/>
  <c r="C4" i="31"/>
  <c r="C10" i="31"/>
  <c r="C3" i="31"/>
  <c r="C9" i="31"/>
  <c r="C8" i="31"/>
  <c r="C7" i="31"/>
  <c r="C6" i="31"/>
  <c r="C8" i="19"/>
  <c r="C75" i="19"/>
  <c r="C73" i="19"/>
  <c r="C72" i="19"/>
  <c r="C76" i="19" s="1"/>
  <c r="C19" i="20"/>
  <c r="C27" i="20" s="1"/>
  <c r="C26" i="20"/>
  <c r="C25" i="20"/>
  <c r="C21" i="20"/>
  <c r="C48" i="20"/>
  <c r="C47" i="20"/>
  <c r="C49" i="20" s="1"/>
  <c r="C32" i="22"/>
  <c r="C58" i="22"/>
  <c r="C57" i="22"/>
  <c r="C53" i="23"/>
  <c r="C52" i="23"/>
  <c r="C81" i="23"/>
  <c r="C80" i="23"/>
  <c r="C68" i="32"/>
  <c r="C67" i="32"/>
  <c r="C10" i="33"/>
  <c r="C8" i="33"/>
  <c r="C7" i="33"/>
  <c r="C6" i="33"/>
  <c r="C5" i="33"/>
  <c r="C3" i="33"/>
  <c r="C41" i="34"/>
  <c r="C44" i="34" s="1"/>
  <c r="C43" i="34"/>
  <c r="C42" i="34"/>
  <c r="C52" i="44"/>
  <c r="C53" i="44"/>
  <c r="C37" i="45"/>
  <c r="C36" i="45"/>
  <c r="C38" i="45" s="1"/>
  <c r="G10" i="46"/>
  <c r="G9" i="46"/>
  <c r="G8" i="46"/>
  <c r="C54" i="20"/>
  <c r="C74" i="20"/>
  <c r="C72" i="20"/>
  <c r="C64" i="22"/>
  <c r="C22" i="23"/>
  <c r="C21" i="23"/>
  <c r="C19" i="23"/>
  <c r="C27" i="23" s="1"/>
  <c r="C24" i="23"/>
  <c r="C67" i="24"/>
  <c r="C69" i="24" s="1"/>
  <c r="C68" i="24"/>
  <c r="C30" i="26"/>
  <c r="C33" i="26" s="1"/>
  <c r="C32" i="26"/>
  <c r="C22" i="27"/>
  <c r="C19" i="27"/>
  <c r="C27" i="27" s="1"/>
  <c r="C26" i="27"/>
  <c r="C25" i="27"/>
  <c r="C23" i="27"/>
  <c r="C20" i="27"/>
  <c r="C41" i="36"/>
  <c r="C44" i="36" s="1"/>
  <c r="C43" i="36"/>
  <c r="G12" i="42"/>
  <c r="C43" i="48"/>
  <c r="C42" i="48"/>
  <c r="C41" i="48"/>
  <c r="C44" i="48" s="1"/>
  <c r="G15" i="23"/>
  <c r="G4" i="24"/>
  <c r="G3" i="24"/>
  <c r="C19" i="26"/>
  <c r="C27" i="26" s="1"/>
  <c r="C9" i="27"/>
  <c r="C8" i="27"/>
  <c r="C7" i="27"/>
  <c r="C24" i="29"/>
  <c r="C22" i="29"/>
  <c r="C21" i="29"/>
  <c r="C20" i="29"/>
  <c r="C19" i="29"/>
  <c r="C27" i="29" s="1"/>
  <c r="G17" i="31"/>
  <c r="C57" i="33"/>
  <c r="C59" i="33" s="1"/>
  <c r="C58" i="33"/>
  <c r="C52" i="35"/>
  <c r="C53" i="35"/>
  <c r="C69" i="39"/>
  <c r="C30" i="42"/>
  <c r="C32" i="42"/>
  <c r="C31" i="42"/>
  <c r="C80" i="42"/>
  <c r="C79" i="42"/>
  <c r="C82" i="42" s="1"/>
  <c r="C10" i="21"/>
  <c r="C24" i="21"/>
  <c r="C8" i="22"/>
  <c r="C11" i="22" s="1"/>
  <c r="C22" i="22"/>
  <c r="C27" i="22" s="1"/>
  <c r="C30" i="23"/>
  <c r="C33" i="23" s="1"/>
  <c r="C41" i="24"/>
  <c r="C44" i="24" s="1"/>
  <c r="C21" i="26"/>
  <c r="C73" i="26"/>
  <c r="C11" i="28"/>
  <c r="C42" i="28"/>
  <c r="C41" i="28"/>
  <c r="C44" i="28" s="1"/>
  <c r="C32" i="30"/>
  <c r="C30" i="30"/>
  <c r="C33" i="30" s="1"/>
  <c r="C37" i="31"/>
  <c r="C38" i="31" s="1"/>
  <c r="C59" i="31"/>
  <c r="C10" i="32"/>
  <c r="C7" i="32"/>
  <c r="C5" i="32"/>
  <c r="G13" i="35"/>
  <c r="G14" i="35"/>
  <c r="C15" i="43"/>
  <c r="C14" i="43"/>
  <c r="C16" i="43" s="1"/>
  <c r="C25" i="44"/>
  <c r="C22" i="44"/>
  <c r="C19" i="44"/>
  <c r="C27" i="44" s="1"/>
  <c r="C26" i="44"/>
  <c r="C23" i="44"/>
  <c r="C21" i="44"/>
  <c r="C20" i="44"/>
  <c r="C42" i="46"/>
  <c r="C41" i="46"/>
  <c r="C44" i="46" s="1"/>
  <c r="C43" i="46"/>
  <c r="C48" i="51"/>
  <c r="C47" i="51"/>
  <c r="C49" i="51" s="1"/>
  <c r="C72" i="17"/>
  <c r="C76" i="17" s="1"/>
  <c r="G3" i="18"/>
  <c r="G5" i="18" s="1"/>
  <c r="C4" i="21"/>
  <c r="C11" i="21" s="1"/>
  <c r="C25" i="21"/>
  <c r="C23" i="22"/>
  <c r="G9" i="24"/>
  <c r="G11" i="24" s="1"/>
  <c r="G4" i="26"/>
  <c r="C5" i="27"/>
  <c r="C11" i="27" s="1"/>
  <c r="C37" i="37"/>
  <c r="C36" i="37"/>
  <c r="C38" i="37" s="1"/>
  <c r="C73" i="40"/>
  <c r="C74" i="40"/>
  <c r="C72" i="40"/>
  <c r="C76" i="40" s="1"/>
  <c r="C30" i="41"/>
  <c r="C33" i="41" s="1"/>
  <c r="C32" i="41"/>
  <c r="C31" i="41"/>
  <c r="C36" i="30"/>
  <c r="C38" i="30" s="1"/>
  <c r="C26" i="31"/>
  <c r="C20" i="31"/>
  <c r="C24" i="31"/>
  <c r="C4" i="34"/>
  <c r="C10" i="34"/>
  <c r="C7" i="34"/>
  <c r="C5" i="34"/>
  <c r="C3" i="34"/>
  <c r="C81" i="36"/>
  <c r="C79" i="36"/>
  <c r="C82" i="36" s="1"/>
  <c r="C22" i="40"/>
  <c r="C21" i="40"/>
  <c r="C26" i="40"/>
  <c r="C25" i="40"/>
  <c r="C24" i="40"/>
  <c r="C23" i="40"/>
  <c r="C64" i="41"/>
  <c r="C23" i="46"/>
  <c r="C26" i="21"/>
  <c r="C64" i="24"/>
  <c r="G5" i="26"/>
  <c r="C6" i="27"/>
  <c r="C15" i="28"/>
  <c r="C16" i="28" s="1"/>
  <c r="C63" i="31"/>
  <c r="C62" i="31"/>
  <c r="C57" i="34"/>
  <c r="C59" i="34" s="1"/>
  <c r="C6" i="36"/>
  <c r="C10" i="36"/>
  <c r="C8" i="36"/>
  <c r="C7" i="36"/>
  <c r="C4" i="36"/>
  <c r="C3" i="36"/>
  <c r="C69" i="38"/>
  <c r="C30" i="40"/>
  <c r="C33" i="40" s="1"/>
  <c r="C32" i="40"/>
  <c r="C31" i="40"/>
  <c r="C53" i="45"/>
  <c r="C52" i="45"/>
  <c r="C52" i="49"/>
  <c r="C54" i="49" s="1"/>
  <c r="C53" i="49"/>
  <c r="C25" i="26"/>
  <c r="C24" i="26"/>
  <c r="C23" i="26"/>
  <c r="C22" i="26"/>
  <c r="G15" i="27"/>
  <c r="G14" i="27"/>
  <c r="G16" i="27" s="1"/>
  <c r="G3" i="40"/>
  <c r="G5" i="40" s="1"/>
  <c r="G4" i="40"/>
  <c r="C36" i="40"/>
  <c r="C38" i="40" s="1"/>
  <c r="C37" i="40"/>
  <c r="C58" i="43"/>
  <c r="C57" i="43"/>
  <c r="C36" i="44"/>
  <c r="C38" i="44" s="1"/>
  <c r="C37" i="44"/>
  <c r="C22" i="46"/>
  <c r="C20" i="46"/>
  <c r="C26" i="46"/>
  <c r="C25" i="46"/>
  <c r="C19" i="46"/>
  <c r="C27" i="46" s="1"/>
  <c r="C21" i="46"/>
  <c r="C54" i="46"/>
  <c r="G4" i="29"/>
  <c r="G3" i="29"/>
  <c r="G5" i="29" s="1"/>
  <c r="C23" i="29"/>
  <c r="C41" i="29"/>
  <c r="C44" i="29" s="1"/>
  <c r="G24" i="31"/>
  <c r="C58" i="46"/>
  <c r="C57" i="46"/>
  <c r="C59" i="46" s="1"/>
  <c r="G5" i="24"/>
  <c r="C10" i="27"/>
  <c r="C44" i="27"/>
  <c r="C25" i="29"/>
  <c r="G9" i="30"/>
  <c r="G10" i="30" s="1"/>
  <c r="C21" i="31"/>
  <c r="C4" i="32"/>
  <c r="C11" i="32" s="1"/>
  <c r="C26" i="33"/>
  <c r="C24" i="33"/>
  <c r="C22" i="33"/>
  <c r="C21" i="33"/>
  <c r="C20" i="33"/>
  <c r="C19" i="33"/>
  <c r="C27" i="33" s="1"/>
  <c r="C72" i="33"/>
  <c r="C76" i="33" s="1"/>
  <c r="C74" i="33"/>
  <c r="C23" i="35"/>
  <c r="C26" i="35"/>
  <c r="C22" i="35"/>
  <c r="C20" i="35"/>
  <c r="C19" i="35"/>
  <c r="C27" i="35" s="1"/>
  <c r="C42" i="36"/>
  <c r="C24" i="38"/>
  <c r="C25" i="38"/>
  <c r="C22" i="38"/>
  <c r="C21" i="38"/>
  <c r="C19" i="38"/>
  <c r="C27" i="38" s="1"/>
  <c r="C67" i="43"/>
  <c r="C69" i="43" s="1"/>
  <c r="C68" i="43"/>
  <c r="C67" i="48"/>
  <c r="C69" i="48" s="1"/>
  <c r="C32" i="37"/>
  <c r="C31" i="37"/>
  <c r="C8" i="40"/>
  <c r="C19" i="45"/>
  <c r="C27" i="45" s="1"/>
  <c r="C75" i="46"/>
  <c r="C74" i="46"/>
  <c r="C73" i="46"/>
  <c r="C72" i="30"/>
  <c r="C76" i="30" s="1"/>
  <c r="G3" i="31"/>
  <c r="G5" i="31" s="1"/>
  <c r="C52" i="33"/>
  <c r="C54" i="33" s="1"/>
  <c r="C9" i="35"/>
  <c r="C11" i="35" s="1"/>
  <c r="C31" i="38"/>
  <c r="C30" i="38"/>
  <c r="C33" i="38" s="1"/>
  <c r="C54" i="38"/>
  <c r="C76" i="38"/>
  <c r="C75" i="39"/>
  <c r="G8" i="40"/>
  <c r="G10" i="40" s="1"/>
  <c r="C64" i="40"/>
  <c r="C80" i="40"/>
  <c r="C79" i="40"/>
  <c r="C23" i="41"/>
  <c r="C24" i="41"/>
  <c r="G3" i="42"/>
  <c r="G6" i="42" s="1"/>
  <c r="G11" i="42"/>
  <c r="C22" i="42"/>
  <c r="C21" i="42"/>
  <c r="G6" i="43"/>
  <c r="C53" i="43"/>
  <c r="C54" i="43" s="1"/>
  <c r="C32" i="44"/>
  <c r="C31" i="44"/>
  <c r="C80" i="44"/>
  <c r="C20" i="45"/>
  <c r="C48" i="45"/>
  <c r="C53" i="46"/>
  <c r="C68" i="58"/>
  <c r="C67" i="58"/>
  <c r="C58" i="59"/>
  <c r="C57" i="59"/>
  <c r="C79" i="29"/>
  <c r="C82" i="29" s="1"/>
  <c r="C73" i="30"/>
  <c r="C10" i="35"/>
  <c r="C68" i="35"/>
  <c r="C69" i="35" s="1"/>
  <c r="C19" i="36"/>
  <c r="C27" i="36" s="1"/>
  <c r="C4" i="41"/>
  <c r="C7" i="41"/>
  <c r="C6" i="41"/>
  <c r="C67" i="41"/>
  <c r="C69" i="41" s="1"/>
  <c r="C68" i="41"/>
  <c r="C21" i="45"/>
  <c r="C81" i="46"/>
  <c r="C79" i="46"/>
  <c r="C82" i="46" s="1"/>
  <c r="C80" i="46"/>
  <c r="C26" i="47"/>
  <c r="C24" i="47"/>
  <c r="C21" i="47"/>
  <c r="C20" i="47"/>
  <c r="C19" i="47"/>
  <c r="C27" i="47" s="1"/>
  <c r="C22" i="47"/>
  <c r="C24" i="48"/>
  <c r="C21" i="48"/>
  <c r="C20" i="48"/>
  <c r="C19" i="48"/>
  <c r="C27" i="48" s="1"/>
  <c r="C25" i="48"/>
  <c r="C23" i="48"/>
  <c r="C21" i="36"/>
  <c r="C3" i="41"/>
  <c r="G5" i="42"/>
  <c r="C63" i="44"/>
  <c r="C62" i="44"/>
  <c r="C64" i="44" s="1"/>
  <c r="C80" i="45"/>
  <c r="C80" i="47"/>
  <c r="C79" i="47"/>
  <c r="C82" i="47" s="1"/>
  <c r="C59" i="51"/>
  <c r="C11" i="52"/>
  <c r="C54" i="56"/>
  <c r="C31" i="53"/>
  <c r="C32" i="53"/>
  <c r="C30" i="53"/>
  <c r="C33" i="53" s="1"/>
  <c r="C72" i="35"/>
  <c r="C76" i="35" s="1"/>
  <c r="C64" i="39"/>
  <c r="C79" i="39"/>
  <c r="C80" i="39"/>
  <c r="C6" i="40"/>
  <c r="C10" i="40"/>
  <c r="C3" i="40"/>
  <c r="C7" i="40"/>
  <c r="C52" i="41"/>
  <c r="C54" i="41" s="1"/>
  <c r="C53" i="41"/>
  <c r="C37" i="42"/>
  <c r="C72" i="42"/>
  <c r="C76" i="42" s="1"/>
  <c r="C42" i="44"/>
  <c r="C26" i="45"/>
  <c r="C23" i="45"/>
  <c r="C22" i="45"/>
  <c r="C11" i="54"/>
  <c r="C44" i="38"/>
  <c r="C42" i="39"/>
  <c r="C41" i="39"/>
  <c r="C44" i="39" s="1"/>
  <c r="C74" i="41"/>
  <c r="C73" i="41"/>
  <c r="C36" i="43"/>
  <c r="C38" i="43" s="1"/>
  <c r="C37" i="43"/>
  <c r="C63" i="43"/>
  <c r="C11" i="44"/>
  <c r="C43" i="44"/>
  <c r="C69" i="44"/>
  <c r="C58" i="45"/>
  <c r="C57" i="45"/>
  <c r="C59" i="45" s="1"/>
  <c r="C64" i="46"/>
  <c r="G3" i="48"/>
  <c r="G5" i="48"/>
  <c r="G4" i="48"/>
  <c r="C82" i="48"/>
  <c r="C73" i="42"/>
  <c r="C74" i="42"/>
  <c r="C64" i="43"/>
  <c r="C30" i="45"/>
  <c r="C33" i="45" s="1"/>
  <c r="C31" i="45"/>
  <c r="C62" i="45"/>
  <c r="C63" i="45"/>
  <c r="C15" i="53"/>
  <c r="C14" i="53"/>
  <c r="C16" i="53" s="1"/>
  <c r="C26" i="36"/>
  <c r="C20" i="36"/>
  <c r="C63" i="36"/>
  <c r="C62" i="36"/>
  <c r="C64" i="36" s="1"/>
  <c r="C3" i="45"/>
  <c r="C9" i="45"/>
  <c r="C8" i="45"/>
  <c r="C4" i="45"/>
  <c r="G16" i="53"/>
  <c r="G15" i="53"/>
  <c r="G17" i="53" s="1"/>
  <c r="C9" i="49"/>
  <c r="C6" i="49"/>
  <c r="C5" i="49"/>
  <c r="C4" i="49"/>
  <c r="C20" i="50"/>
  <c r="C26" i="50"/>
  <c r="C19" i="50"/>
  <c r="C43" i="53"/>
  <c r="C42" i="53"/>
  <c r="C41" i="53"/>
  <c r="C44" i="53" s="1"/>
  <c r="C68" i="53"/>
  <c r="C67" i="53"/>
  <c r="C69" i="53" s="1"/>
  <c r="C53" i="55"/>
  <c r="C52" i="55"/>
  <c r="C48" i="58"/>
  <c r="C47" i="58"/>
  <c r="C49" i="58" s="1"/>
  <c r="C36" i="59"/>
  <c r="C38" i="59" s="1"/>
  <c r="C37" i="59"/>
  <c r="G6" i="64"/>
  <c r="C41" i="59"/>
  <c r="C44" i="59" s="1"/>
  <c r="C43" i="59"/>
  <c r="C42" i="59"/>
  <c r="C64" i="64"/>
  <c r="C21" i="65"/>
  <c r="C74" i="57"/>
  <c r="C72" i="57"/>
  <c r="C76" i="57" s="1"/>
  <c r="C73" i="57"/>
  <c r="C53" i="58"/>
  <c r="C52" i="58"/>
  <c r="C67" i="60"/>
  <c r="C69" i="60" s="1"/>
  <c r="C68" i="60"/>
  <c r="C79" i="49"/>
  <c r="C82" i="49" s="1"/>
  <c r="C21" i="50"/>
  <c r="C9" i="51"/>
  <c r="C6" i="51"/>
  <c r="C11" i="51" s="1"/>
  <c r="C53" i="51"/>
  <c r="C54" i="51" s="1"/>
  <c r="C69" i="56"/>
  <c r="C79" i="57"/>
  <c r="C82" i="57" s="1"/>
  <c r="C81" i="57"/>
  <c r="C80" i="57"/>
  <c r="C72" i="60"/>
  <c r="C74" i="60"/>
  <c r="C73" i="60"/>
  <c r="C33" i="62"/>
  <c r="C26" i="39"/>
  <c r="C4" i="42"/>
  <c r="C11" i="42" s="1"/>
  <c r="C72" i="43"/>
  <c r="C76" i="43" s="1"/>
  <c r="C4" i="46"/>
  <c r="C3" i="46"/>
  <c r="C36" i="49"/>
  <c r="C38" i="49" s="1"/>
  <c r="C80" i="49"/>
  <c r="G20" i="50"/>
  <c r="G19" i="50"/>
  <c r="C80" i="50"/>
  <c r="C79" i="50"/>
  <c r="C82" i="50" s="1"/>
  <c r="C62" i="52"/>
  <c r="C64" i="52" s="1"/>
  <c r="C7" i="56"/>
  <c r="C6" i="56"/>
  <c r="C3" i="56"/>
  <c r="C5" i="56"/>
  <c r="C4" i="56"/>
  <c r="C10" i="56"/>
  <c r="G19" i="57"/>
  <c r="G18" i="57"/>
  <c r="G20" i="57" s="1"/>
  <c r="C10" i="47"/>
  <c r="C7" i="47"/>
  <c r="C69" i="47"/>
  <c r="C3" i="49"/>
  <c r="C11" i="49" s="1"/>
  <c r="C63" i="49"/>
  <c r="C62" i="49"/>
  <c r="C22" i="50"/>
  <c r="C14" i="52"/>
  <c r="C16" i="52" s="1"/>
  <c r="C11" i="53"/>
  <c r="C64" i="55"/>
  <c r="C41" i="60"/>
  <c r="C44" i="60" s="1"/>
  <c r="C42" i="60"/>
  <c r="C14" i="61"/>
  <c r="C16" i="61" s="1"/>
  <c r="C15" i="61"/>
  <c r="C43" i="61"/>
  <c r="C41" i="61"/>
  <c r="C44" i="61" s="1"/>
  <c r="C42" i="61"/>
  <c r="C64" i="63"/>
  <c r="C37" i="64"/>
  <c r="C36" i="64"/>
  <c r="C38" i="64" s="1"/>
  <c r="G4" i="55"/>
  <c r="G3" i="55"/>
  <c r="G5" i="55" s="1"/>
  <c r="C68" i="55"/>
  <c r="C67" i="55"/>
  <c r="C14" i="64"/>
  <c r="C16" i="64" s="1"/>
  <c r="C15" i="64"/>
  <c r="C25" i="65"/>
  <c r="C22" i="65"/>
  <c r="C19" i="65"/>
  <c r="C27" i="65" s="1"/>
  <c r="C24" i="65"/>
  <c r="C23" i="65"/>
  <c r="C20" i="65"/>
  <c r="C81" i="67"/>
  <c r="C80" i="67"/>
  <c r="C79" i="67"/>
  <c r="C82" i="67" s="1"/>
  <c r="C31" i="65"/>
  <c r="C32" i="65"/>
  <c r="C30" i="65"/>
  <c r="C33" i="65" s="1"/>
  <c r="C41" i="45"/>
  <c r="C44" i="45" s="1"/>
  <c r="C74" i="45"/>
  <c r="C63" i="51"/>
  <c r="C62" i="51"/>
  <c r="C43" i="52"/>
  <c r="C41" i="52"/>
  <c r="C44" i="52" s="1"/>
  <c r="C31" i="54"/>
  <c r="C30" i="54"/>
  <c r="C33" i="54" s="1"/>
  <c r="C63" i="54"/>
  <c r="C75" i="55"/>
  <c r="C74" i="55"/>
  <c r="C73" i="55"/>
  <c r="C27" i="56"/>
  <c r="C63" i="59"/>
  <c r="C62" i="59"/>
  <c r="C11" i="61"/>
  <c r="C74" i="63"/>
  <c r="C73" i="63"/>
  <c r="C75" i="63"/>
  <c r="C72" i="63"/>
  <c r="C76" i="63" s="1"/>
  <c r="C82" i="64"/>
  <c r="C15" i="65"/>
  <c r="C14" i="65"/>
  <c r="C16" i="65" s="1"/>
  <c r="C38" i="65"/>
  <c r="C64" i="54"/>
  <c r="C15" i="58"/>
  <c r="C14" i="58"/>
  <c r="C16" i="58" s="1"/>
  <c r="C37" i="58"/>
  <c r="C36" i="58"/>
  <c r="C38" i="58" s="1"/>
  <c r="G4" i="60"/>
  <c r="G3" i="60"/>
  <c r="G5" i="60" s="1"/>
  <c r="C52" i="60"/>
  <c r="C54" i="60" s="1"/>
  <c r="C53" i="60"/>
  <c r="C75" i="47"/>
  <c r="C72" i="47"/>
  <c r="C76" i="47" s="1"/>
  <c r="C5" i="48"/>
  <c r="C10" i="48"/>
  <c r="C3" i="48"/>
  <c r="C11" i="48" s="1"/>
  <c r="C9" i="48"/>
  <c r="C8" i="48"/>
  <c r="C48" i="49"/>
  <c r="C47" i="49"/>
  <c r="C49" i="49" s="1"/>
  <c r="C68" i="54"/>
  <c r="C67" i="54"/>
  <c r="C69" i="54" s="1"/>
  <c r="C25" i="60"/>
  <c r="C24" i="60"/>
  <c r="C21" i="60"/>
  <c r="C19" i="60"/>
  <c r="C27" i="60" s="1"/>
  <c r="C26" i="60"/>
  <c r="C23" i="60"/>
  <c r="C48" i="62"/>
  <c r="C47" i="62"/>
  <c r="C49" i="62" s="1"/>
  <c r="C81" i="63"/>
  <c r="C80" i="63"/>
  <c r="C79" i="63"/>
  <c r="C82" i="63" s="1"/>
  <c r="C43" i="65"/>
  <c r="C41" i="65"/>
  <c r="C44" i="65" s="1"/>
  <c r="C62" i="66"/>
  <c r="C63" i="66"/>
  <c r="C7" i="46"/>
  <c r="C3" i="47"/>
  <c r="C11" i="47" s="1"/>
  <c r="C58" i="47"/>
  <c r="C59" i="47" s="1"/>
  <c r="C10" i="49"/>
  <c r="C64" i="53"/>
  <c r="C42" i="54"/>
  <c r="C43" i="54"/>
  <c r="C41" i="54"/>
  <c r="C44" i="54" s="1"/>
  <c r="G14" i="57"/>
  <c r="G13" i="57"/>
  <c r="G15" i="57" s="1"/>
  <c r="C15" i="63"/>
  <c r="C14" i="63"/>
  <c r="C16" i="63" s="1"/>
  <c r="C11" i="64"/>
  <c r="C58" i="64"/>
  <c r="C57" i="64"/>
  <c r="C59" i="66"/>
  <c r="C10" i="50"/>
  <c r="C4" i="52"/>
  <c r="C74" i="56"/>
  <c r="C72" i="56"/>
  <c r="C76" i="56" s="1"/>
  <c r="C3" i="58"/>
  <c r="C79" i="58"/>
  <c r="C82" i="58" s="1"/>
  <c r="C4" i="65"/>
  <c r="C10" i="65"/>
  <c r="C8" i="65"/>
  <c r="C19" i="68"/>
  <c r="C27" i="68" s="1"/>
  <c r="C75" i="54"/>
  <c r="C73" i="54"/>
  <c r="C5" i="58"/>
  <c r="C63" i="58"/>
  <c r="C62" i="58"/>
  <c r="C26" i="59"/>
  <c r="C25" i="59"/>
  <c r="C22" i="59"/>
  <c r="C20" i="59"/>
  <c r="C69" i="59"/>
  <c r="C58" i="60"/>
  <c r="C59" i="60" s="1"/>
  <c r="C5" i="62"/>
  <c r="G5" i="64"/>
  <c r="C37" i="65"/>
  <c r="C20" i="67"/>
  <c r="C41" i="67"/>
  <c r="C44" i="67" s="1"/>
  <c r="C63" i="67"/>
  <c r="C21" i="68"/>
  <c r="C63" i="68"/>
  <c r="C62" i="68"/>
  <c r="C64" i="68" s="1"/>
  <c r="C5" i="50"/>
  <c r="C11" i="50" s="1"/>
  <c r="C21" i="52"/>
  <c r="C27" i="52" s="1"/>
  <c r="C19" i="55"/>
  <c r="C27" i="55" s="1"/>
  <c r="G4" i="58"/>
  <c r="G3" i="58"/>
  <c r="G5" i="58" s="1"/>
  <c r="C6" i="59"/>
  <c r="C4" i="59"/>
  <c r="C3" i="59"/>
  <c r="C11" i="59" s="1"/>
  <c r="C24" i="62"/>
  <c r="C23" i="62"/>
  <c r="C20" i="62"/>
  <c r="C3" i="63"/>
  <c r="C11" i="63" s="1"/>
  <c r="C3" i="65"/>
  <c r="C23" i="67"/>
  <c r="C64" i="67"/>
  <c r="C19" i="49"/>
  <c r="C27" i="49" s="1"/>
  <c r="C19" i="51"/>
  <c r="C27" i="51" s="1"/>
  <c r="C6" i="52"/>
  <c r="C23" i="52"/>
  <c r="C57" i="52"/>
  <c r="C59" i="52" s="1"/>
  <c r="C26" i="53"/>
  <c r="C10" i="54"/>
  <c r="C20" i="55"/>
  <c r="C7" i="58"/>
  <c r="C43" i="58"/>
  <c r="C41" i="58"/>
  <c r="C44" i="58" s="1"/>
  <c r="C32" i="61"/>
  <c r="C31" i="61"/>
  <c r="C68" i="62"/>
  <c r="C67" i="62"/>
  <c r="C4" i="63"/>
  <c r="C42" i="64"/>
  <c r="C41" i="64"/>
  <c r="C44" i="64" s="1"/>
  <c r="C67" i="64"/>
  <c r="C69" i="64" s="1"/>
  <c r="G4" i="65"/>
  <c r="G6" i="65" s="1"/>
  <c r="C81" i="65"/>
  <c r="C80" i="65"/>
  <c r="C82" i="65" s="1"/>
  <c r="C3" i="67"/>
  <c r="C24" i="67"/>
  <c r="C23" i="68"/>
  <c r="C7" i="52"/>
  <c r="C24" i="52"/>
  <c r="C80" i="54"/>
  <c r="C79" i="54"/>
  <c r="C82" i="54" s="1"/>
  <c r="C21" i="55"/>
  <c r="C8" i="58"/>
  <c r="C20" i="58"/>
  <c r="C19" i="58"/>
  <c r="C26" i="58"/>
  <c r="G3" i="59"/>
  <c r="G6" i="59" s="1"/>
  <c r="C54" i="59"/>
  <c r="C72" i="59"/>
  <c r="C76" i="59" s="1"/>
  <c r="C10" i="62"/>
  <c r="C9" i="62"/>
  <c r="C6" i="62"/>
  <c r="C4" i="62"/>
  <c r="C11" i="62" s="1"/>
  <c r="C5" i="63"/>
  <c r="C5" i="65"/>
  <c r="C63" i="65"/>
  <c r="C64" i="65" s="1"/>
  <c r="C5" i="67"/>
  <c r="C25" i="67"/>
  <c r="C24" i="68"/>
  <c r="C43" i="68"/>
  <c r="C41" i="68"/>
  <c r="C44" i="68" s="1"/>
  <c r="C32" i="66"/>
  <c r="C31" i="66"/>
  <c r="C22" i="67"/>
  <c r="C21" i="67"/>
  <c r="G5" i="68"/>
  <c r="G4" i="68"/>
  <c r="G6" i="68" s="1"/>
  <c r="G15" i="68"/>
  <c r="G17" i="68" s="1"/>
  <c r="C22" i="68"/>
  <c r="C20" i="68"/>
  <c r="C26" i="68"/>
  <c r="C48" i="68"/>
  <c r="C47" i="68"/>
  <c r="C49" i="68" s="1"/>
  <c r="G4" i="57"/>
  <c r="G3" i="57"/>
  <c r="C74" i="61"/>
  <c r="C72" i="61"/>
  <c r="C76" i="61" s="1"/>
  <c r="C53" i="62"/>
  <c r="C52" i="62"/>
  <c r="C54" i="62" s="1"/>
  <c r="C4" i="64"/>
  <c r="C9" i="64"/>
  <c r="C7" i="64"/>
  <c r="C30" i="64"/>
  <c r="C33" i="64" s="1"/>
  <c r="C52" i="64"/>
  <c r="C54" i="64" s="1"/>
  <c r="C54" i="68"/>
  <c r="C25" i="55"/>
  <c r="C23" i="55"/>
  <c r="C80" i="61"/>
  <c r="C10" i="63"/>
  <c r="C8" i="63"/>
  <c r="C73" i="64"/>
  <c r="C72" i="64"/>
  <c r="C76" i="64" s="1"/>
  <c r="C36" i="66"/>
  <c r="C38" i="66" s="1"/>
  <c r="C8" i="67"/>
  <c r="C7" i="67"/>
  <c r="C4" i="67"/>
  <c r="G22" i="66"/>
  <c r="G23" i="66" s="1"/>
  <c r="C58" i="66"/>
  <c r="G16" i="68"/>
  <c r="C4" i="55"/>
  <c r="C11" i="55" s="1"/>
  <c r="C10" i="57"/>
  <c r="C11" i="57" s="1"/>
  <c r="C25" i="61"/>
  <c r="C21" i="64"/>
  <c r="G14" i="65"/>
  <c r="G16" i="65" s="1"/>
  <c r="G4" i="66"/>
  <c r="G7" i="66" s="1"/>
  <c r="C73" i="68"/>
  <c r="C79" i="68"/>
  <c r="C82" i="68" s="1"/>
  <c r="C80" i="68"/>
  <c r="C14" i="1" l="1"/>
  <c r="C16" i="1" s="1"/>
  <c r="C59" i="59"/>
  <c r="C59" i="43"/>
  <c r="C69" i="32"/>
  <c r="C11" i="31"/>
  <c r="C69" i="17"/>
  <c r="G10" i="14"/>
  <c r="C11" i="4"/>
  <c r="C24" i="1"/>
  <c r="C20" i="1"/>
  <c r="C25" i="1"/>
  <c r="G11" i="1"/>
  <c r="C33" i="42"/>
  <c r="C11" i="19"/>
  <c r="C11" i="3"/>
  <c r="C11" i="39"/>
  <c r="G19" i="1"/>
  <c r="G21" i="1" s="1"/>
  <c r="C64" i="66"/>
  <c r="C82" i="39"/>
  <c r="C69" i="58"/>
  <c r="C54" i="45"/>
  <c r="G15" i="35"/>
  <c r="C54" i="44"/>
  <c r="C33" i="15"/>
  <c r="C64" i="15"/>
  <c r="C8" i="1"/>
  <c r="C11" i="58"/>
  <c r="C11" i="29"/>
  <c r="C26" i="1"/>
  <c r="C11" i="26"/>
  <c r="C64" i="58"/>
  <c r="C69" i="55"/>
  <c r="G21" i="50"/>
  <c r="C76" i="60"/>
  <c r="C54" i="58"/>
  <c r="C27" i="50"/>
  <c r="C11" i="45"/>
  <c r="C64" i="31"/>
  <c r="C54" i="35"/>
  <c r="C27" i="14"/>
  <c r="C82" i="30"/>
  <c r="C59" i="13"/>
  <c r="G10" i="1"/>
  <c r="C64" i="45"/>
  <c r="G6" i="24"/>
  <c r="C76" i="20"/>
  <c r="C54" i="23"/>
  <c r="C64" i="26"/>
  <c r="C54" i="12"/>
  <c r="C44" i="1"/>
  <c r="C22" i="1"/>
  <c r="C11" i="67"/>
  <c r="C11" i="12"/>
  <c r="C54" i="7"/>
  <c r="C64" i="28"/>
  <c r="C21" i="1"/>
  <c r="C19" i="1"/>
  <c r="C11" i="33"/>
  <c r="G5" i="57"/>
  <c r="C69" i="62"/>
  <c r="C82" i="40"/>
  <c r="C59" i="22"/>
  <c r="C16" i="21"/>
  <c r="C69" i="46"/>
  <c r="C27" i="7"/>
  <c r="C54" i="29"/>
  <c r="C64" i="23"/>
  <c r="C11" i="11"/>
  <c r="C59" i="23"/>
  <c r="C7" i="1"/>
  <c r="G14" i="1"/>
  <c r="G16" i="1" s="1"/>
  <c r="C11" i="65"/>
  <c r="C27" i="58"/>
  <c r="C11" i="46"/>
  <c r="C11" i="41"/>
  <c r="G11" i="46"/>
  <c r="G24" i="12"/>
  <c r="C11" i="30"/>
  <c r="C11" i="6"/>
  <c r="G21" i="17"/>
  <c r="C4" i="1"/>
  <c r="C59" i="64"/>
  <c r="C64" i="51"/>
  <c r="C54" i="55"/>
  <c r="G6" i="48"/>
  <c r="C11" i="36"/>
  <c r="C11" i="34"/>
  <c r="C11" i="38"/>
  <c r="C54" i="19"/>
  <c r="C64" i="21"/>
  <c r="G26" i="15"/>
  <c r="C3" i="1"/>
  <c r="C11" i="1" s="1"/>
  <c r="C64" i="59"/>
  <c r="C64" i="49"/>
  <c r="C11" i="56"/>
  <c r="C11" i="40"/>
  <c r="C64" i="27"/>
  <c r="G10" i="29"/>
  <c r="C11" i="15"/>
  <c r="C72" i="1"/>
  <c r="C73" i="1"/>
  <c r="G16" i="19"/>
  <c r="C9" i="1"/>
  <c r="C27" i="1" l="1"/>
  <c r="C76" i="1"/>
</calcChain>
</file>

<file path=xl/sharedStrings.xml><?xml version="1.0" encoding="utf-8"?>
<sst xmlns="http://schemas.openxmlformats.org/spreadsheetml/2006/main" count="7383" uniqueCount="479">
  <si>
    <t>Summary</t>
  </si>
  <si>
    <t>President</t>
  </si>
  <si>
    <t>Votes</t>
  </si>
  <si>
    <t>Percentage</t>
  </si>
  <si>
    <t>13th Circuit Judge Place 11</t>
  </si>
  <si>
    <t>Ryan L. Binkley</t>
  </si>
  <si>
    <t>Chris Callaghan</t>
  </si>
  <si>
    <t>Chris Christie</t>
  </si>
  <si>
    <t>Vicki Davis</t>
  </si>
  <si>
    <t>Ron DeSantis</t>
  </si>
  <si>
    <t>Total</t>
  </si>
  <si>
    <t>Nikki Haley</t>
  </si>
  <si>
    <t>Vivek Ramaswamy</t>
  </si>
  <si>
    <t>19th Circuit Judge Place 4</t>
  </si>
  <si>
    <t>David Stuckenberg</t>
  </si>
  <si>
    <t>Dee Dee Calhoon</t>
  </si>
  <si>
    <t>Donald J. Trump</t>
  </si>
  <si>
    <t>Nicole Clark</t>
  </si>
  <si>
    <t>Uncommitted</t>
  </si>
  <si>
    <t>Jacquelyn Tomlinson</t>
  </si>
  <si>
    <t>Tota</t>
  </si>
  <si>
    <t>US House 1st District</t>
  </si>
  <si>
    <t>27th Circuit Judge Place 3</t>
  </si>
  <si>
    <t>Jerry Carl</t>
  </si>
  <si>
    <t>John Paul Burson</t>
  </si>
  <si>
    <t>Barry Moore</t>
  </si>
  <si>
    <t>Matt Elliott</t>
  </si>
  <si>
    <t>US House 2nd District</t>
  </si>
  <si>
    <t>32nd Circuit Judge Place 2</t>
  </si>
  <si>
    <t>Greg Albritton</t>
  </si>
  <si>
    <t>Melvin Hasting</t>
  </si>
  <si>
    <t>Dick Brewbaker</t>
  </si>
  <si>
    <t>Emily Niezer Johnston</t>
  </si>
  <si>
    <t>Caroleene Dobson</t>
  </si>
  <si>
    <t>Karla M. DuPriest</t>
  </si>
  <si>
    <t>Wallace Gilberry</t>
  </si>
  <si>
    <t>Hampton T. Harris</t>
  </si>
  <si>
    <t>Stacey T. Shepperson</t>
  </si>
  <si>
    <t>Belinda Thomas</t>
  </si>
  <si>
    <t>US House 3rd District</t>
  </si>
  <si>
    <t>Barron Rae Bevels</t>
  </si>
  <si>
    <t>Bryan K. Newell</t>
  </si>
  <si>
    <t>Mike Rogers</t>
  </si>
  <si>
    <t>US House 4 District</t>
  </si>
  <si>
    <t>Robert B. Aderholt</t>
  </si>
  <si>
    <t>Justin Holcomb</t>
  </si>
  <si>
    <t>US House 6th District</t>
  </si>
  <si>
    <t>Ken McFeeters</t>
  </si>
  <si>
    <t>Gary Palmer</t>
  </si>
  <si>
    <t>Gerrick Wilkins</t>
  </si>
  <si>
    <t>US House 7th District</t>
  </si>
  <si>
    <t>Christian Horn</t>
  </si>
  <si>
    <t>Robin Litaker</t>
  </si>
  <si>
    <t>Alabama Chief Justice</t>
  </si>
  <si>
    <t>Sarah Stewart</t>
  </si>
  <si>
    <t>Bryan Taylor</t>
  </si>
  <si>
    <t>Court of Civil Appeals Judge, Place 2</t>
  </si>
  <si>
    <t>Chad Hanson</t>
  </si>
  <si>
    <t>Stephen Davis Parker</t>
  </si>
  <si>
    <t>Court of Criminal Appeals Judge, Place 2</t>
  </si>
  <si>
    <t>Rich Anderson</t>
  </si>
  <si>
    <t>Thomas Govan</t>
  </si>
  <si>
    <t>President of the Public Service Commission</t>
  </si>
  <si>
    <t>Twinkle Andress Cavanaugh</t>
  </si>
  <si>
    <t>Robert L. McCollum</t>
  </si>
  <si>
    <t>State BOE District 3</t>
  </si>
  <si>
    <t>Ann C. Eubank</t>
  </si>
  <si>
    <t>Charlotte Meadows</t>
  </si>
  <si>
    <t>Kelly Mooney</t>
  </si>
  <si>
    <t>Melissa B. Snowden</t>
  </si>
  <si>
    <t>State BOE District 7</t>
  </si>
  <si>
    <t>Doug Bachuss</t>
  </si>
  <si>
    <t>Allen Long</t>
  </si>
  <si>
    <t>Oscar S. Mann</t>
  </si>
  <si>
    <t>Autauga County</t>
  </si>
  <si>
    <t>19th Circuit Court Judge Place, 4</t>
  </si>
  <si>
    <t>Dee Dee Calhoun</t>
  </si>
  <si>
    <t>District Court Judge</t>
  </si>
  <si>
    <t>Jessica Sanders</t>
  </si>
  <si>
    <t>Kyle Shirley</t>
  </si>
  <si>
    <t>County Commission District 3</t>
  </si>
  <si>
    <t>Don Meeks</t>
  </si>
  <si>
    <t>Bill Tatum</t>
  </si>
  <si>
    <t>County Commission District 4</t>
  </si>
  <si>
    <t>Dallas Reese</t>
  </si>
  <si>
    <t>Jay Thompson</t>
  </si>
  <si>
    <t>Baldwin County</t>
  </si>
  <si>
    <t>Circuit Clerk</t>
  </si>
  <si>
    <t>Kim Earl</t>
  </si>
  <si>
    <t>Brenda Q. Ganey</t>
  </si>
  <si>
    <t>Baldwin BOE District 2</t>
  </si>
  <si>
    <t>Carrie L. Hosier</t>
  </si>
  <si>
    <t>Andrea S. Lindsey</t>
  </si>
  <si>
    <t>Barbour County</t>
  </si>
  <si>
    <t>County Commission District 5</t>
  </si>
  <si>
    <t>John Martin</t>
  </si>
  <si>
    <t>Jerry A. McGilvray</t>
  </si>
  <si>
    <t>Brad Snell</t>
  </si>
  <si>
    <t>Bibb County</t>
  </si>
  <si>
    <t>Bibb BOE District 2</t>
  </si>
  <si>
    <t>Valerie Cook</t>
  </si>
  <si>
    <t>Mike McMillan</t>
  </si>
  <si>
    <t>Blount County</t>
  </si>
  <si>
    <t>Colby James McAnnally</t>
  </si>
  <si>
    <t>Nick Washburn</t>
  </si>
  <si>
    <t>Bullock County</t>
  </si>
  <si>
    <t>Butler County</t>
  </si>
  <si>
    <t>County Commission District 1</t>
  </si>
  <si>
    <t>Joey Peavy</t>
  </si>
  <si>
    <t>Adam Smith</t>
  </si>
  <si>
    <t>Alvin Stinson</t>
  </si>
  <si>
    <t>Valerie Heartsill McLain</t>
  </si>
  <si>
    <t>Darrell Sanders</t>
  </si>
  <si>
    <t>Calhoun County</t>
  </si>
  <si>
    <t>Probate Judge</t>
  </si>
  <si>
    <t>Julie Borrelli</t>
  </si>
  <si>
    <t>Jon Garlick</t>
  </si>
  <si>
    <t>Shirley Millwood</t>
  </si>
  <si>
    <t>County BOE District 2</t>
  </si>
  <si>
    <t>Mike Almaroad</t>
  </si>
  <si>
    <t>Lisa Amerson</t>
  </si>
  <si>
    <t>Tobi Burt</t>
  </si>
  <si>
    <t>Zach Davis</t>
  </si>
  <si>
    <t>Allen E. George</t>
  </si>
  <si>
    <t>Debbie Hess</t>
  </si>
  <si>
    <t>Julie Hood</t>
  </si>
  <si>
    <t>Joe Lathers</t>
  </si>
  <si>
    <t>Alan Mange</t>
  </si>
  <si>
    <t>Gary Price</t>
  </si>
  <si>
    <t>Bobby R. Tittle</t>
  </si>
  <si>
    <t>Michael Webb</t>
  </si>
  <si>
    <t>Kellie J. White</t>
  </si>
  <si>
    <t>Jeff Winn</t>
  </si>
  <si>
    <t>Chamber County</t>
  </si>
  <si>
    <t>Troy Davis</t>
  </si>
  <si>
    <t>Paul Story</t>
  </si>
  <si>
    <t>Superintendent</t>
  </si>
  <si>
    <t>Casey B. Chamley</t>
  </si>
  <si>
    <t>Sharon Weldon</t>
  </si>
  <si>
    <t>Cherokee County</t>
  </si>
  <si>
    <t>Chilton County</t>
  </si>
  <si>
    <t>19th Circuit Judge Pace 4</t>
  </si>
  <si>
    <t>Nick Burnett</t>
  </si>
  <si>
    <t>Teresa Connell</t>
  </si>
  <si>
    <t>Member of County Commission</t>
  </si>
  <si>
    <t>Butch Billingsley</t>
  </si>
  <si>
    <t>Darrell "D" Bone</t>
  </si>
  <si>
    <t>Alan Childress</t>
  </si>
  <si>
    <t>Monty Gentry</t>
  </si>
  <si>
    <t>Jimmie Hardee</t>
  </si>
  <si>
    <t>Joseph J. "Joe" Headley</t>
  </si>
  <si>
    <t>Roger Perkins</t>
  </si>
  <si>
    <t>Pam Plier Price</t>
  </si>
  <si>
    <t>Kim Ray</t>
  </si>
  <si>
    <t>Allen Williams</t>
  </si>
  <si>
    <t>Choctaw County</t>
  </si>
  <si>
    <t>Clarke County</t>
  </si>
  <si>
    <t>County Commission District 2</t>
  </si>
  <si>
    <t>Marc Prescott</t>
  </si>
  <si>
    <t>Jackie Ray Rush</t>
  </si>
  <si>
    <t>BOE District 1</t>
  </si>
  <si>
    <t>Sherry A. Barnes</t>
  </si>
  <si>
    <t>Jake Faust</t>
  </si>
  <si>
    <t>Clay County</t>
  </si>
  <si>
    <t>Justin Sellers</t>
  </si>
  <si>
    <t>Megan Miller Yates</t>
  </si>
  <si>
    <t>Superintenden</t>
  </si>
  <si>
    <t>Tony Nelson</t>
  </si>
  <si>
    <t>Jared Wesley</t>
  </si>
  <si>
    <t>Bennie D. Morrison</t>
  </si>
  <si>
    <t>Billy Robertson</t>
  </si>
  <si>
    <t>Gabe Farr</t>
  </si>
  <si>
    <t>Roy Johnson</t>
  </si>
  <si>
    <t>Dwayne Bailey</t>
  </si>
  <si>
    <t>Shane Davidson</t>
  </si>
  <si>
    <t>Ray Milstead</t>
  </si>
  <si>
    <t>Jamey Crawford</t>
  </si>
  <si>
    <t>Kimbal Rush Taylor</t>
  </si>
  <si>
    <t>Bob McCaughey</t>
  </si>
  <si>
    <t>Robert Schoggins</t>
  </si>
  <si>
    <t>Cleburne County</t>
  </si>
  <si>
    <t>Ron Hendrix</t>
  </si>
  <si>
    <t>Billy Jackson</t>
  </si>
  <si>
    <t>Lane Kilgore</t>
  </si>
  <si>
    <t>David Howle</t>
  </si>
  <si>
    <t>Tina Lott Riddle</t>
  </si>
  <si>
    <t>Charles "Sherman" Badgett</t>
  </si>
  <si>
    <t>Laura Morrow Cobb</t>
  </si>
  <si>
    <t>Richard "Rick" Edwards</t>
  </si>
  <si>
    <t>Phillip Hunt</t>
  </si>
  <si>
    <t>Roger Hill</t>
  </si>
  <si>
    <t>Mark Truett</t>
  </si>
  <si>
    <t>County BOE District 4</t>
  </si>
  <si>
    <t>Jerimy Bryant</t>
  </si>
  <si>
    <t>David Campbell</t>
  </si>
  <si>
    <t>Amanda Johnson</t>
  </si>
  <si>
    <t>Coffee County</t>
  </si>
  <si>
    <t>Amy Marshall</t>
  </si>
  <si>
    <t>Amy L. Reeves</t>
  </si>
  <si>
    <t>Clint Grantham</t>
  </si>
  <si>
    <t>Dean Smith</t>
  </si>
  <si>
    <t>Todd Clark</t>
  </si>
  <si>
    <t>Kim Ellis</t>
  </si>
  <si>
    <t>Glenn Hussey</t>
  </si>
  <si>
    <t>Kevin Kelly</t>
  </si>
  <si>
    <t>Joey Powell</t>
  </si>
  <si>
    <t>County BOE District 3</t>
  </si>
  <si>
    <t>Galen L. McWaters</t>
  </si>
  <si>
    <t>Brandy Powell Woodham</t>
  </si>
  <si>
    <t>Cobert County</t>
  </si>
  <si>
    <t>Nathan Fuller</t>
  </si>
  <si>
    <t>Heather Mize</t>
  </si>
  <si>
    <t>Conecuh County</t>
  </si>
  <si>
    <t>David C. Campbell</t>
  </si>
  <si>
    <t>Lee Tolbot</t>
  </si>
  <si>
    <t>Ray Dewberry</t>
  </si>
  <si>
    <t>Johnny McDonald</t>
  </si>
  <si>
    <t>Dillon Odom</t>
  </si>
  <si>
    <t>County Constable Beat 6</t>
  </si>
  <si>
    <t>Mitchell Ayers</t>
  </si>
  <si>
    <t>John Pate</t>
  </si>
  <si>
    <t>Coosa County</t>
  </si>
  <si>
    <t>Ramona Cina</t>
  </si>
  <si>
    <t>Jamey Johnson</t>
  </si>
  <si>
    <t>Matthew Reams</t>
  </si>
  <si>
    <t>Covington County</t>
  </si>
  <si>
    <t>County Commission Chairman</t>
  </si>
  <si>
    <t>Michael Smith</t>
  </si>
  <si>
    <t>Greg White</t>
  </si>
  <si>
    <t>Ben Cooper</t>
  </si>
  <si>
    <t>Ben Courson</t>
  </si>
  <si>
    <t>Steven King</t>
  </si>
  <si>
    <t>Matthew McClellan</t>
  </si>
  <si>
    <t>Robbie Weaver</t>
  </si>
  <si>
    <t>Jimmy Grissett</t>
  </si>
  <si>
    <t>Lynne W. Holmes</t>
  </si>
  <si>
    <t>Larry R. Stallings</t>
  </si>
  <si>
    <t>Jed Blackwell</t>
  </si>
  <si>
    <t>James (Jimmy) Rodgers</t>
  </si>
  <si>
    <t>Ron Yates</t>
  </si>
  <si>
    <t>Crenshaw County</t>
  </si>
  <si>
    <t>Cullman County</t>
  </si>
  <si>
    <t>Circuit Judge 32nd Place 2</t>
  </si>
  <si>
    <t>Melvin Hastings</t>
  </si>
  <si>
    <t>Shane Barnette</t>
  </si>
  <si>
    <t>Morris L. Williams</t>
  </si>
  <si>
    <t>County BOE District 1</t>
  </si>
  <si>
    <t>Larry Duke</t>
  </si>
  <si>
    <t>Steve Link</t>
  </si>
  <si>
    <t>Dale County</t>
  </si>
  <si>
    <t>County Commision Chairman</t>
  </si>
  <si>
    <t>Bobby Borland</t>
  </si>
  <si>
    <t>Adam Enfinger</t>
  </si>
  <si>
    <t>Steve McKinnon</t>
  </si>
  <si>
    <t>Donald O. Grantham</t>
  </si>
  <si>
    <t>David Grubbs</t>
  </si>
  <si>
    <t>Dallas County</t>
  </si>
  <si>
    <t>Dekalb County</t>
  </si>
  <si>
    <t>Terry Harris</t>
  </si>
  <si>
    <t>Brent Rhodes</t>
  </si>
  <si>
    <t>Scott Westbrook</t>
  </si>
  <si>
    <t>Heath Kirby</t>
  </si>
  <si>
    <t>Wayne Lyles</t>
  </si>
  <si>
    <t>Carol Hiett</t>
  </si>
  <si>
    <t>Carolyn B. Stiefel</t>
  </si>
  <si>
    <t>Monty Darwin</t>
  </si>
  <si>
    <t>Tyler Ward</t>
  </si>
  <si>
    <t>Elmore County</t>
  </si>
  <si>
    <t>Jason Britt</t>
  </si>
  <si>
    <t>Vicki Bonner Ward</t>
  </si>
  <si>
    <t>Henry R. Hines</t>
  </si>
  <si>
    <t>Byron Mulder</t>
  </si>
  <si>
    <t>Jennifer Bennett</t>
  </si>
  <si>
    <t>Brad Davis</t>
  </si>
  <si>
    <t>Robert Brent Langley</t>
  </si>
  <si>
    <t>County BOE District 7</t>
  </si>
  <si>
    <t>Jason Lett</t>
  </si>
  <si>
    <t>Justin D. Pack</t>
  </si>
  <si>
    <t>Escambia County</t>
  </si>
  <si>
    <t>Lew Najor</t>
  </si>
  <si>
    <t>Raymond Wiggins</t>
  </si>
  <si>
    <t xml:space="preserve">Mike Edwards </t>
  </si>
  <si>
    <t>Jerry Wilson</t>
  </si>
  <si>
    <t>Etowah County</t>
  </si>
  <si>
    <t>District Court Judge Place 2</t>
  </si>
  <si>
    <t>David King</t>
  </si>
  <si>
    <t>Matt Skelton</t>
  </si>
  <si>
    <t>Johnny M. Grant</t>
  </si>
  <si>
    <t>Sue Holland</t>
  </si>
  <si>
    <t>Fayette County</t>
  </si>
  <si>
    <t>Shane Hughes</t>
  </si>
  <si>
    <t>Ferrell Robertson</t>
  </si>
  <si>
    <t>Billy "Jo Jo" Rodgers</t>
  </si>
  <si>
    <t>Robert W. Townley</t>
  </si>
  <si>
    <t>Franklin County</t>
  </si>
  <si>
    <t>District Judge</t>
  </si>
  <si>
    <t>Mitch McKinney</t>
  </si>
  <si>
    <t>Jamie Sumerel</t>
  </si>
  <si>
    <t>Jason Miller</t>
  </si>
  <si>
    <t>Curtis Baker</t>
  </si>
  <si>
    <t>Michael Eady</t>
  </si>
  <si>
    <t>Michael Murray</t>
  </si>
  <si>
    <t>Kirk Sparks</t>
  </si>
  <si>
    <t>Doug Aaron</t>
  </si>
  <si>
    <t>Heath Ayers</t>
  </si>
  <si>
    <t>David Cory Cummings</t>
  </si>
  <si>
    <t>Greg Hovater</t>
  </si>
  <si>
    <t>Tracie Clark</t>
  </si>
  <si>
    <t>Wm David "Opie" Hester</t>
  </si>
  <si>
    <t>Geneva County</t>
  </si>
  <si>
    <t>Wade Fulford</t>
  </si>
  <si>
    <t>Jeffery D. Hatcher</t>
  </si>
  <si>
    <t>Greene County</t>
  </si>
  <si>
    <t>Hale County</t>
  </si>
  <si>
    <t>Henry County</t>
  </si>
  <si>
    <t>Ray Marler</t>
  </si>
  <si>
    <t>Matthew Quincy</t>
  </si>
  <si>
    <t>Joe Falkner</t>
  </si>
  <si>
    <t>Murray J. Yance</t>
  </si>
  <si>
    <t>Heidi Condrey</t>
  </si>
  <si>
    <t xml:space="preserve">Faye Shipes </t>
  </si>
  <si>
    <t>Houston County</t>
  </si>
  <si>
    <t>Jackson County</t>
  </si>
  <si>
    <t>A.J. Buckner</t>
  </si>
  <si>
    <t>Hugh Lewis, Jr.</t>
  </si>
  <si>
    <t>Jefferson County</t>
  </si>
  <si>
    <t>Constable District 15</t>
  </si>
  <si>
    <t>Rod Honeycutt</t>
  </si>
  <si>
    <t>Larry Woods</t>
  </si>
  <si>
    <t>Lamar County</t>
  </si>
  <si>
    <t>David Boyett</t>
  </si>
  <si>
    <t>Sharon D. Nethery</t>
  </si>
  <si>
    <t>Kevin King</t>
  </si>
  <si>
    <t>Mitchell Puckett</t>
  </si>
  <si>
    <t>Lauderdale County</t>
  </si>
  <si>
    <t>Todd Nix</t>
  </si>
  <si>
    <t>Wesley Smith</t>
  </si>
  <si>
    <t>Randy Burns</t>
  </si>
  <si>
    <t>Anita Haddock Olbon</t>
  </si>
  <si>
    <t>Lawrence County</t>
  </si>
  <si>
    <t>Brent Vandiver</t>
  </si>
  <si>
    <t>Kesha Bradford Weatherby</t>
  </si>
  <si>
    <t>County BOE District 5</t>
  </si>
  <si>
    <t>Kelley Davenport</t>
  </si>
  <si>
    <t>Kenny Hood</t>
  </si>
  <si>
    <t>Lee County</t>
  </si>
  <si>
    <t>Samantha Burt Copelan</t>
  </si>
  <si>
    <t>Harold W. Morris</t>
  </si>
  <si>
    <t>Clay Thomas</t>
  </si>
  <si>
    <t>Brian Davis</t>
  </si>
  <si>
    <t>Jeff Drury</t>
  </si>
  <si>
    <t>Gary Long</t>
  </si>
  <si>
    <t>Limestone County</t>
  </si>
  <si>
    <t>Margie Bishop</t>
  </si>
  <si>
    <t>Kelley M. Davis</t>
  </si>
  <si>
    <t>Lacy Beth McMunn</t>
  </si>
  <si>
    <t>Earl Glaze</t>
  </si>
  <si>
    <t>Warren Herring</t>
  </si>
  <si>
    <t>Lowndes County</t>
  </si>
  <si>
    <t>Macon County</t>
  </si>
  <si>
    <t>Madison County</t>
  </si>
  <si>
    <t>Craig W. Hill</t>
  </si>
  <si>
    <t>Dusty Yarbrough</t>
  </si>
  <si>
    <t>Adrian Bone</t>
  </si>
  <si>
    <t>Mark Cowherd</t>
  </si>
  <si>
    <t>Wes Jones</t>
  </si>
  <si>
    <t>Marengo County</t>
  </si>
  <si>
    <t>Marion County</t>
  </si>
  <si>
    <t>Gary McCarley</t>
  </si>
  <si>
    <t>Patrick Sutton</t>
  </si>
  <si>
    <t>Josh Weatherly</t>
  </si>
  <si>
    <t>Don Jones</t>
  </si>
  <si>
    <t>Alex Smith</t>
  </si>
  <si>
    <t>Marshall County</t>
  </si>
  <si>
    <t>Mobile County</t>
  </si>
  <si>
    <t>District Judge Place 6</t>
  </si>
  <si>
    <t>Johana Bucci</t>
  </si>
  <si>
    <t>Richard Foreman</t>
  </si>
  <si>
    <t>Eucellis Sullivan</t>
  </si>
  <si>
    <t>Sharla Knox</t>
  </si>
  <si>
    <t>Ashleigh Long</t>
  </si>
  <si>
    <t>County License Commissioner</t>
  </si>
  <si>
    <t xml:space="preserve">Nick Matranga </t>
  </si>
  <si>
    <t>David "P'nut" Melton</t>
  </si>
  <si>
    <t>Vounty Commission District 2</t>
  </si>
  <si>
    <t>Doug Harwell</t>
  </si>
  <si>
    <t>Connie Hudson</t>
  </si>
  <si>
    <t>Grant H. Morring</t>
  </si>
  <si>
    <t>Lonnie Parsons</t>
  </si>
  <si>
    <t>Monroe County</t>
  </si>
  <si>
    <t>Cody Cumbie</t>
  </si>
  <si>
    <t>Brian Harrison</t>
  </si>
  <si>
    <t>Justin Wade House</t>
  </si>
  <si>
    <t>Montgomery County</t>
  </si>
  <si>
    <t>Justin Castanza</t>
  </si>
  <si>
    <t>Cedric Coley</t>
  </si>
  <si>
    <t>Morgan County</t>
  </si>
  <si>
    <t>Matthew K. Frost</t>
  </si>
  <si>
    <t>Gary Lewis Livingston</t>
  </si>
  <si>
    <t>Don (Stish) Stisher</t>
  </si>
  <si>
    <t>Greg Abercrombie</t>
  </si>
  <si>
    <t>Keith Allison</t>
  </si>
  <si>
    <t>Charles Pitman</t>
  </si>
  <si>
    <t xml:space="preserve">Jimmy Dobbs </t>
  </si>
  <si>
    <t>Geoff Halbrooks</t>
  </si>
  <si>
    <t>Perry County</t>
  </si>
  <si>
    <t>Pickens County</t>
  </si>
  <si>
    <t>Jeff Campbell</t>
  </si>
  <si>
    <t>Shawn McDaniel</t>
  </si>
  <si>
    <t>Barbara Garrett</t>
  </si>
  <si>
    <t>Sam Wiggins</t>
  </si>
  <si>
    <t>Pike County</t>
  </si>
  <si>
    <t>Randolph County</t>
  </si>
  <si>
    <t>Chris Brown</t>
  </si>
  <si>
    <t>C.E. "Chris" Lunsford</t>
  </si>
  <si>
    <t>Stephanie Herren</t>
  </si>
  <si>
    <t>Larry Roberts</t>
  </si>
  <si>
    <t>Derek Farr</t>
  </si>
  <si>
    <t>Barry Johnson</t>
  </si>
  <si>
    <t>County BOE District 6</t>
  </si>
  <si>
    <t>Shean Bradley</t>
  </si>
  <si>
    <t>Margie Murphey</t>
  </si>
  <si>
    <t>Russell County</t>
  </si>
  <si>
    <t>County Commission District 7</t>
  </si>
  <si>
    <t>Robert Eugene Booker</t>
  </si>
  <si>
    <t>Brent Comer</t>
  </si>
  <si>
    <t>St. Clair</t>
  </si>
  <si>
    <t>Tommy F. Bowers</t>
  </si>
  <si>
    <t>James O. McGowan</t>
  </si>
  <si>
    <t>Joey Stevens</t>
  </si>
  <si>
    <t>Charles Ford</t>
  </si>
  <si>
    <t>Bob Mize</t>
  </si>
  <si>
    <t>Shelby County</t>
  </si>
  <si>
    <t>Sharon Cooper</t>
  </si>
  <si>
    <t>Mary H. Harris</t>
  </si>
  <si>
    <t>Sumter County</t>
  </si>
  <si>
    <t>Talladega County</t>
  </si>
  <si>
    <t>Tallapoosa County</t>
  </si>
  <si>
    <t>Tuscaloosa County</t>
  </si>
  <si>
    <t>Magaria Hamner Bobo</t>
  </si>
  <si>
    <t>Kelly Swanson Jones</t>
  </si>
  <si>
    <t>Beth Lucas</t>
  </si>
  <si>
    <t>Walker County</t>
  </si>
  <si>
    <t xml:space="preserve">Charles Bishop </t>
  </si>
  <si>
    <t>Jordan Madison</t>
  </si>
  <si>
    <t>Steve Miller</t>
  </si>
  <si>
    <t>Greg Barnes</t>
  </si>
  <si>
    <t>John Dunagan</t>
  </si>
  <si>
    <t>Jeff Burrough</t>
  </si>
  <si>
    <t>Adam Vickery</t>
  </si>
  <si>
    <t>Vonda Pate Beaty</t>
  </si>
  <si>
    <t>Jake Kilpatrick</t>
  </si>
  <si>
    <t>County Constable Beat 4</t>
  </si>
  <si>
    <t>Don Frazier</t>
  </si>
  <si>
    <t>Kris Nelson</t>
  </si>
  <si>
    <t>Washington County</t>
  </si>
  <si>
    <t xml:space="preserve">Kenny Jordan </t>
  </si>
  <si>
    <t>Chrles Chuck" Moss Jr</t>
  </si>
  <si>
    <t>Chris Murphy</t>
  </si>
  <si>
    <t>Tony "Rocky" Odom</t>
  </si>
  <si>
    <t>William "Termite" Beasley</t>
  </si>
  <si>
    <t>Johnny Guy</t>
  </si>
  <si>
    <t>Daniel (Danny) Smith</t>
  </si>
  <si>
    <t>Keith Beech</t>
  </si>
  <si>
    <t>Robert Crouch</t>
  </si>
  <si>
    <t>Stanton Hendry</t>
  </si>
  <si>
    <t>Lonnie Guy</t>
  </si>
  <si>
    <t>Wilcox County</t>
  </si>
  <si>
    <t>Winston County</t>
  </si>
  <si>
    <t>Nicholas (Nick) Bailes</t>
  </si>
  <si>
    <t>David Cummings</t>
  </si>
  <si>
    <t>Bobby Everett</t>
  </si>
  <si>
    <t>Jeff Scott</t>
  </si>
  <si>
    <t>Heather Fortenberry Tucker</t>
  </si>
  <si>
    <t xml:space="preserve">Ted Alexander </t>
  </si>
  <si>
    <t>Randy Lee</t>
  </si>
  <si>
    <t>Tonise Partridge</t>
  </si>
  <si>
    <t>Larmar Frith</t>
  </si>
  <si>
    <t>Kristen Lawson McCay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</si>
</sst>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0"/>
      <color rgb="FF000000"/>
      <name val="Arial"/>
      <scheme val="minor"/>
    </font>
    <font>
      <b/>
      <sz val="12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color rgb="FF000000"/>
      <name val="Arial"/>
    </font>
    <font>
      <sz val="10"/>
      <color theme="1"/>
      <name val="Arial"/>
      <scheme val="minor"/>
    </font>
    <font>
      <sz val="10"/>
      <color rgb="FF000000"/>
      <name val="Arial"/>
    </font>
    <font>
      <sz val="10"/>
      <color rgb="FF000000"/>
      <name val="Arial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0" fontId="2" fillId="0" borderId="0" xfId="0" applyNumberFormat="1" applyFont="1"/>
    <xf numFmtId="0" fontId="4" fillId="0" borderId="0" xfId="0" applyFont="1"/>
    <xf numFmtId="9" fontId="2" fillId="0" borderId="0" xfId="0" applyNumberFormat="1" applyFont="1"/>
    <xf numFmtId="0" fontId="5" fillId="0" borderId="0" xfId="0" applyFont="1"/>
    <xf numFmtId="10" fontId="3" fillId="0" borderId="0" xfId="0" applyNumberFormat="1" applyFont="1"/>
    <xf numFmtId="0" fontId="6" fillId="0" borderId="0" xfId="0" applyFont="1"/>
    <xf numFmtId="3" fontId="5" fillId="0" borderId="0" xfId="0" applyNumberFormat="1" applyFont="1"/>
    <xf numFmtId="10" fontId="6" fillId="0" borderId="0" xfId="0" applyNumberFormat="1" applyFont="1"/>
    <xf numFmtId="3" fontId="6" fillId="0" borderId="0" xfId="0" applyNumberFormat="1" applyFont="1"/>
    <xf numFmtId="3" fontId="3" fillId="0" borderId="0" xfId="0" applyNumberFormat="1" applyFont="1"/>
    <xf numFmtId="0" fontId="3" fillId="2" borderId="0" xfId="0" applyFont="1" applyFill="1"/>
    <xf numFmtId="3" fontId="5" fillId="2" borderId="0" xfId="0" applyNumberFormat="1" applyFont="1" applyFill="1"/>
    <xf numFmtId="10" fontId="6" fillId="2" borderId="0" xfId="0" applyNumberFormat="1" applyFont="1" applyFill="1"/>
    <xf numFmtId="0" fontId="2" fillId="2" borderId="0" xfId="0" applyFont="1" applyFill="1"/>
    <xf numFmtId="10" fontId="2" fillId="2" borderId="0" xfId="0" applyNumberFormat="1" applyFont="1" applyFill="1"/>
    <xf numFmtId="0" fontId="5" fillId="2" borderId="0" xfId="0" applyFont="1" applyFill="1"/>
    <xf numFmtId="10" fontId="3" fillId="2" borderId="0" xfId="0" applyNumberFormat="1" applyFont="1" applyFill="1"/>
    <xf numFmtId="0" fontId="6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164" fontId="2" fillId="0" borderId="0" xfId="0" applyNumberFormat="1" applyFont="1"/>
    <xf numFmtId="164" fontId="6" fillId="0" borderId="0" xfId="0" applyNumberFormat="1" applyFont="1"/>
    <xf numFmtId="0" fontId="6" fillId="2" borderId="0" xfId="0" applyFont="1" applyFill="1"/>
    <xf numFmtId="0" fontId="7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calcChain" Target="calcChain.xml"/><Relationship Id="rId7" Type="http://schemas.openxmlformats.org/officeDocument/2006/relationships/worksheet" Target="worksheets/sheet7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000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0.140625" customWidth="1"/>
    <col min="5" max="5" width="25.28515625" customWidth="1"/>
    <col min="6" max="6" width="12.7109375" customWidth="1"/>
  </cols>
  <sheetData>
    <row r="1" spans="1:7" ht="15.75" customHeight="1" x14ac:dyDescent="0.25">
      <c r="D1" s="1" t="s">
        <v>0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5" t="s">
        <v>4</v>
      </c>
      <c r="F2" s="3" t="s">
        <v>2</v>
      </c>
      <c r="G2" s="6" t="s">
        <v>3</v>
      </c>
    </row>
    <row r="3" spans="1:7" ht="15.75" customHeight="1" x14ac:dyDescent="0.2">
      <c r="A3" s="3" t="s">
        <v>5</v>
      </c>
      <c r="B3" s="7">
        <f>Autauga!B3+Baldwin!B3+Barbour!B3+Bibb!B3+Blount!B3+Bullock!B3+Butler!B3+Calhoun!B3+Chambers!B3+Cherokee!B3+Chilton!B3+Choctaw!B3+Clarke!B3+Clay!B3+Cleburne!B3+Coffee!B3+Cobert!B3+Conecuh!B3+Coosa!B3+Covington!B3+Crenshaw!B3+Cullman!B3+Dale!B3+Dallas!B3+Dekalb!B3+Elmore!B3+Escambia!B3+Etowah!B3+Fayette!B3+Franklin!B3+Geneva!B3+Greene!B3+Hale!B3+Henry!B3+Houston!B3+Jackson!B3+Jefferson!B3+Lamar!B3+Lauderdale!B3+Lawrence!B3+Lee!B3+Limestone!B3+Lowndes!B3+Macon!B3+Madison!B3+Marengo!B3+Marion!B3+Marshall!B3+Mobile!B3+Monroe!B3+Montgomery!B3+Morgan!B3+Perry!B3+Pickens!B3+Pike!B3+Randolph!B3+Russell!B3+'St. Clair'!B3+Shelby!B3+Sumter!B3+Talladega!B3+Tallapoosa!B3+Tuscaloosa!B3+Walker!B3+Washington!B3+Wilcox!B3+Winston!B3</f>
        <v>509</v>
      </c>
      <c r="C3" s="8">
        <f>B3/B11</f>
        <v>8.4838706451408584E-4</v>
      </c>
      <c r="E3" s="9" t="s">
        <v>6</v>
      </c>
      <c r="F3" s="10">
        <f>Mobile!F3</f>
        <v>19000</v>
      </c>
      <c r="G3" s="11">
        <f>F3/F5</f>
        <v>0.46332422941865004</v>
      </c>
    </row>
    <row r="4" spans="1:7" ht="15.75" customHeight="1" x14ac:dyDescent="0.2">
      <c r="A4" s="3" t="s">
        <v>7</v>
      </c>
      <c r="B4" s="7">
        <f>Autauga!B4+Baldwin!B4+Barbour!B4+Bibb!B4+Blount!B4+Bullock!B4+Butler!B4+Calhoun!B4+Chambers!B4+Cherokee!B4+Chilton!B4+Choctaw!B4+Clarke!B4+Clay!B4+Cleburne!B4+Coffee!B4+Cobert!B4+Conecuh!B4+Coosa!B4+Covington!B4+Crenshaw!B4+Cullman!B4+Dale!B4+Dallas!B4+Dekalb!B4+Elmore!B4+Escambia!B4+Etowah!B4+Fayette!B4+Franklin!B4+Geneva!B4+Greene!B4+Hale!B4+Henry!B4+Houston!B4+Jackson!B4+Jefferson!B4+Lamar!B4+Lauderdale!B4+Lawrence!B4+Lee!B4+Limestone!B4+Lowndes!B4+Macon!B4+Madison!B4+Marengo!B4+Marion!B4+Marshall!B4+Mobile!B4+Monroe!B4+Montgomery!B4+Morgan!B4+Perry!B4+Pickens!B4+Pike!B4+Randolph!B4+Russell!B4+'St. Clair'!B4+Shelby!B4+Sumter!B4+Talladega!B4+Tallapoosa!B4+Tuscaloosa!B4+Walker!B4+Washington!B4+Wilcox!B4+Winston!B4</f>
        <v>1442</v>
      </c>
      <c r="C4" s="8">
        <f>B4/B11</f>
        <v>2.403485554085092E-3</v>
      </c>
      <c r="E4" s="9" t="s">
        <v>8</v>
      </c>
      <c r="F4" s="10">
        <f>Mobile!F4</f>
        <v>22008</v>
      </c>
      <c r="G4" s="11">
        <f>F4/F5</f>
        <v>0.53667577058134996</v>
      </c>
    </row>
    <row r="5" spans="1:7" ht="15.75" customHeight="1" x14ac:dyDescent="0.2">
      <c r="A5" s="3" t="s">
        <v>9</v>
      </c>
      <c r="B5" s="7">
        <f>Autauga!B5+Baldwin!B5+Barbour!B5+Bibb!B5+Blount!B5+Bullock!B5+Butler!B5+Calhoun!B5+Chambers!B5+Cherokee!B5+Chilton!B5+Choctaw!B5+Clarke!B5+Clay!B5+Cleburne!B5+Coffee!B5+Cobert!B5+Conecuh!B5+Coosa!B5+Covington!B5+Crenshaw!B5+Cullman!B5+Dale!B5+Dallas!B5+Dekalb!B5+Elmore!B5+Escambia!B5+Etowah!B5+Fayette!B5+Franklin!B5+Geneva!B5+Greene!B5+Hale!B5+Henry!B5+Houston!B5+Jackson!B5+Jefferson!B5+Lamar!B5+Lauderdale!B5+Lawrence!B5+Lee!B5+Limestone!B5+Lowndes!B5+Macon!B5+Madison!B5+Marengo!B5+Marion!B5+Marshall!B5+Mobile!B5+Monroe!B5+Montgomery!B5+Morgan!B5+Perry!B5+Pickens!B5+Pike!B5+Randolph!B5+Russell!B5+'St. Clair'!B5+Shelby!B5+Sumter!B5+Talladega!B5+Tallapoosa!B5+Tuscaloosa!B5+Walker!B5+Washington!B5+Wilcox!B5+Winston!B5</f>
        <v>8452</v>
      </c>
      <c r="C5" s="8">
        <f>B5/B11</f>
        <v>1.4087558878728985E-2</v>
      </c>
      <c r="E5" s="5" t="s">
        <v>10</v>
      </c>
      <c r="F5" s="10">
        <f t="shared" ref="F5:G5" si="0">SUM(F3:F4)</f>
        <v>41008</v>
      </c>
      <c r="G5" s="11">
        <f t="shared" si="0"/>
        <v>1</v>
      </c>
    </row>
    <row r="6" spans="1:7" ht="15.75" customHeight="1" x14ac:dyDescent="0.2">
      <c r="A6" s="3" t="s">
        <v>11</v>
      </c>
      <c r="B6" s="10">
        <f>Autauga!B6+Baldwin!B6+Barbour!B6+Bibb!B6+Blount!B6+Bullock!B6+Butler!B6+Calhoun!B6+Chambers!B6+Cherokee!B6+Chilton!B6+Choctaw!B6+Clarke!B6+Clay!B6+Cleburne!B6+Coffee!B6+Cobert!B6+Conecuh!B6+Coosa!B6+Covington!B6+Crenshaw!B6+Cullman!B6+Dale!B6+Dallas!B6+Dekalb!B6+Elmore!B6+Escambia!B6+Etowah!B6+Fayette!B6+Franklin!B6+Geneva!B6+Greene!B6+Hale!B6+Henry!B6+Houston!B6+Jackson!B6+Jefferson!B6+Lamar!B6+Lauderdale!B6+Lawrence!B6+Lee!B6+Limestone!B6+Lowndes!B6+Macon!B6+Madison!B6+Marengo!B6+Marion!B6+Marshall!B6+Mobile!B6+Monroe!B6+Montgomery!B6+Morgan!B6+Perry!B6+Pickens!B6+Pike!B6+Randolph!B6+Russell!B6+'St. Clair'!B6+Shelby!B6+Sumter!B6+Talladega!B6+Tallapoosa!B6+Tuscaloosa!B6+Walker!B6+Washington!B6+Wilcox!B6+Winston!B6</f>
        <v>77989</v>
      </c>
      <c r="C6" s="8">
        <f>B6/B11</f>
        <v>0.12998989936029282</v>
      </c>
    </row>
    <row r="7" spans="1:7" ht="15.75" customHeight="1" x14ac:dyDescent="0.2">
      <c r="A7" s="3" t="s">
        <v>12</v>
      </c>
      <c r="B7" s="7">
        <f>Autauga!B7+Baldwin!B7+Barbour!B7+Bibb!B7+Blount!B7+Bullock!B7+Butler!B7+Calhoun!B7+Chambers!B7+Cherokee!B7+Chilton!B7+Choctaw!B7+Clarke!B7+Clay!B7+Cleburne!B7+Coffee!B7+Cobert!B7+Conecuh!B7+Coosa!B7+Covington!B7+Crenshaw!B7+Cullman!B7+Dale!B7+Dallas!B7+Dekalb!B7+Elmore!B7+Escambia!B7+Etowah!B7+Fayette!B7+Franklin!B7+Geneva!B7+Greene!B7+Hale!B7+Henry!B7+Houston!B7+Jackson!B7+Jefferson!B7+Lamar!B7+Lauderdale!B7+Lawrence!B7+Lee!B7+Limestone!B7+Lowndes!B7+Macon!B7+Madison!B7+Marengo!B7+Marion!B7+Marshall!B7+Mobile!B7+Monroe!B7+Montgomery!B7+Morgan!B7+Perry!B7+Pickens!B7+Pike!B7+Randolph!B7+Russell!B7+'St. Clair'!B7+Shelby!B7+Sumter!B7+Talladega!B7+Tallapoosa!B7+Tuscaloosa!B7+Walker!B7+Washington!B7+Wilcox!B7+Winston!B7</f>
        <v>1864</v>
      </c>
      <c r="C7" s="8">
        <f>B7/B11</f>
        <v>3.1068634346841967E-3</v>
      </c>
      <c r="E7" s="5" t="s">
        <v>13</v>
      </c>
      <c r="F7" s="3" t="s">
        <v>2</v>
      </c>
      <c r="G7" s="6" t="s">
        <v>3</v>
      </c>
    </row>
    <row r="8" spans="1:7" ht="15.75" customHeight="1" x14ac:dyDescent="0.2">
      <c r="A8" s="3" t="s">
        <v>14</v>
      </c>
      <c r="B8" s="7">
        <f>Autauga!B8+Baldwin!B8+Barbour!B8+Bibb!B8+Blount!B8+Bullock!B8+Butler!B8+Calhoun!B8+Chambers!B8+Cherokee!B8+Chilton!B8+Choctaw!B8+Clarke!B8+Clay!B8+Cleburne!B8+Coffee!B8+Cobert!B8+Conecuh!B8+Coosa!B8+Covington!B8+Crenshaw!B8+Cullman!B8+Dale!B8+Dallas!B8+Dekalb!B8+Elmore!B8+Escambia!B8+Etowah!B8+Fayette!B8+Franklin!B8+Geneva!B8+Greene!B8+Hale!B8+Henry!B8+Houston!B8+Jackson!B8+Jefferson!B8+Lamar!B8+Lauderdale!B8+Lawrence!B8+Lee!B8+Limestone!B8+Lowndes!B8+Macon!B8+Madison!B8+Marengo!B8+Marion!B8+Marshall!B8+Mobile!B8+Monroe!B8+Montgomery!B8+Morgan!B8+Perry!B8+Pickens!B8+Pike!B8+Randolph!B8+Russell!B8+'St. Clair'!B8+Shelby!B8+Sumter!B8+Talladega!B8+Tallapoosa!B8+Tuscaloosa!B8+Walker!B8+Washington!B8+Wilcox!B8+Winston!B8</f>
        <v>752</v>
      </c>
      <c r="C8" s="8">
        <f>B8/B11</f>
        <v>1.2534127161386887E-3</v>
      </c>
      <c r="E8" s="9" t="s">
        <v>15</v>
      </c>
      <c r="F8" s="10">
        <f>Autauga!F3+Chilton!F3+Elmore!F3</f>
        <v>14019</v>
      </c>
      <c r="G8" s="11">
        <f>F8/F11</f>
        <v>0.520823271538433</v>
      </c>
    </row>
    <row r="9" spans="1:7" ht="15.75" customHeight="1" x14ac:dyDescent="0.2">
      <c r="A9" s="3" t="s">
        <v>16</v>
      </c>
      <c r="B9" s="10">
        <f>Autauga!B9+Baldwin!B9+Barbour!B9+Bibb!B9+Blount!B9+Bullock!B9+Butler!B9+Calhoun!B9+Chambers!B9+Cherokee!B9+Chilton!B9+Choctaw!B9+Clarke!B9+Clay!B9+Cleburne!B9+Coffee!B9+Cobert!B9+Conecuh!B9+Coosa!B9+Covington!B9+Crenshaw!B9+Cullman!B9+Dale!B9+Dallas!B9+Dekalb!B9+Elmore!B9+Escambia!B9+Etowah!B9+Fayette!B9+Franklin!B9+Geneva!B9+Greene!B9+Hale!B9+Henry!B9+Houston!B9+Jackson!B9+Jefferson!B9+Lamar!B9+Lauderdale!B9+Lawrence!B9+Lee!B9+Limestone!B9+Lowndes!B9+Macon!B9+Madison!B9+Marengo!B9+Marion!B9+Marshall!B9+Mobile!B9+Monroe!B9+Montgomery!B9+Morgan!B9+Perry!B9+Pickens!B9+Pike!B9+Randolph!B9+Russell!B9+'St. Clair'!B9+Shelby!B9+Sumter!B9+Talladega!B9+Tallapoosa!B9+Tuscaloosa!B9+Walker!B9+Washington!B9+Wilcox!B9+Winston!B9</f>
        <v>499147</v>
      </c>
      <c r="C9" s="8">
        <f>B9/B11</f>
        <v>0.83196435774265709</v>
      </c>
      <c r="E9" s="9" t="s">
        <v>17</v>
      </c>
      <c r="F9" s="10">
        <f>Autauga!F4+Chilton!F4+Elmore!F4</f>
        <v>5922</v>
      </c>
      <c r="G9" s="11">
        <f>F9/F11</f>
        <v>0.22000965932310435</v>
      </c>
    </row>
    <row r="10" spans="1:7" ht="15.75" customHeight="1" x14ac:dyDescent="0.2">
      <c r="A10" s="3" t="s">
        <v>18</v>
      </c>
      <c r="B10" s="7">
        <f>Autauga!B10+Baldwin!B10+Barbour!B10+Bibb!B10+Blount!B10+Bullock!B10+Butler!B10+Calhoun!B10+Chambers!B10+Cherokee!B10+Chilton!B10+Choctaw!B10+Clarke!B10+Clay!B10+Cleburne!B10+Coffee!B10+Cobert!B10+Conecuh!B10+Coosa!B10+Covington!B10+Crenshaw!B10+Cullman!B10+Dale!B10+Dallas!B10+Dekalb!B10+Elmore!B10+Escambia!B10+Etowah!B10+Fayette!B10+Franklin!B10+Geneva!B10+Greene!B10+Hale!B10+Henry!B10+Houston!B10+Jackson!B10+Jefferson!B10+Lamar!B10+Lauderdale!B10+Lawrence!B10+Lee!B10+Limestone!B10+Lowndes!B10+Macon!B10+Madison!B10+Marengo!B10+Marion!B10+Marshall!B10+Mobile!B10+Monroe!B10+Montgomery!B10+Morgan!B10+Perry!B10+Pickens!B10+Pike!B10+Randolph!B10+Russell!B10+'St. Clair'!B10+Shelby!B10+Sumter!B10+Talladega!B10+Tallapoosa!B10+Tuscaloosa!B10+Walker!B10+Washington!B10+Wilcox!B10+Winston!B10</f>
        <v>9807</v>
      </c>
      <c r="C10" s="8">
        <f>B10/B11</f>
        <v>1.6346035248899098E-2</v>
      </c>
      <c r="E10" s="9" t="s">
        <v>19</v>
      </c>
      <c r="F10" s="10">
        <f>Autauga!F5+Chilton!F5+Elmore!F5</f>
        <v>6976</v>
      </c>
      <c r="G10" s="11">
        <f>F10/F11</f>
        <v>0.25916706913846266</v>
      </c>
    </row>
    <row r="11" spans="1:7" ht="15.75" customHeight="1" x14ac:dyDescent="0.2">
      <c r="A11" s="2" t="s">
        <v>10</v>
      </c>
      <c r="B11" s="3">
        <f t="shared" ref="B11:C11" si="1">SUM(B3:B10)</f>
        <v>599962</v>
      </c>
      <c r="C11" s="8">
        <f t="shared" si="1"/>
        <v>1</v>
      </c>
      <c r="E11" s="5" t="s">
        <v>20</v>
      </c>
      <c r="F11" s="10">
        <f t="shared" ref="F11:G11" si="2">SUM(F8:F10)</f>
        <v>26917</v>
      </c>
      <c r="G11" s="11">
        <f t="shared" si="2"/>
        <v>1</v>
      </c>
    </row>
    <row r="12" spans="1:7" ht="15.75" customHeight="1" x14ac:dyDescent="0.2">
      <c r="C12" s="11"/>
    </row>
    <row r="13" spans="1:7" ht="15.75" customHeight="1" x14ac:dyDescent="0.2">
      <c r="A13" s="2" t="s">
        <v>21</v>
      </c>
      <c r="B13" s="3" t="s">
        <v>2</v>
      </c>
      <c r="C13" s="4" t="s">
        <v>3</v>
      </c>
      <c r="E13" s="5" t="s">
        <v>22</v>
      </c>
      <c r="F13" s="3" t="s">
        <v>2</v>
      </c>
      <c r="G13" s="6" t="s">
        <v>3</v>
      </c>
    </row>
    <row r="14" spans="1:7" ht="15.75" customHeight="1" x14ac:dyDescent="0.2">
      <c r="A14" s="3" t="s">
        <v>23</v>
      </c>
      <c r="B14" s="12">
        <f>Baldwin!B14+Coffee!B14+Covington!B14+Dale!B14+Escambia!B14+Geneva!B14+Henry!B14+Houston!B14+Mobile!B14</f>
        <v>50312</v>
      </c>
      <c r="C14" s="11">
        <f>B14/B16</f>
        <v>0.48252579890282732</v>
      </c>
      <c r="E14" s="9" t="s">
        <v>24</v>
      </c>
      <c r="F14" s="7">
        <f>Marshall!F3</f>
        <v>3250</v>
      </c>
      <c r="G14" s="11">
        <f>F14/F16</f>
        <v>0.280510961505265</v>
      </c>
    </row>
    <row r="15" spans="1:7" ht="15.75" customHeight="1" x14ac:dyDescent="0.2">
      <c r="A15" s="3" t="s">
        <v>25</v>
      </c>
      <c r="B15" s="12">
        <f>Baldwin!B15+Coffee!B15+Covington!B15+Dale!B15+Escambia!B15+Geneva!B15+Henry!B15+Houston!B15+Mobile!B15</f>
        <v>53956</v>
      </c>
      <c r="C15" s="11">
        <f>B15/B16</f>
        <v>0.51747420109717268</v>
      </c>
      <c r="E15" s="9" t="s">
        <v>26</v>
      </c>
      <c r="F15" s="7">
        <f>Marshall!F4</f>
        <v>8336</v>
      </c>
      <c r="G15" s="11">
        <f>F15/F16</f>
        <v>0.719489038494735</v>
      </c>
    </row>
    <row r="16" spans="1:7" ht="15.75" customHeight="1" x14ac:dyDescent="0.2">
      <c r="A16" s="2" t="s">
        <v>10</v>
      </c>
      <c r="B16" s="12">
        <f t="shared" ref="B16:C16" si="3">SUM(B14:B15)</f>
        <v>104268</v>
      </c>
      <c r="C16" s="8">
        <f t="shared" si="3"/>
        <v>1</v>
      </c>
      <c r="E16" s="5" t="s">
        <v>10</v>
      </c>
      <c r="F16" s="7">
        <f t="shared" ref="F16:G16" si="4">SUM(F14:F15)</f>
        <v>11586</v>
      </c>
      <c r="G16" s="11">
        <f t="shared" si="4"/>
        <v>1</v>
      </c>
    </row>
    <row r="17" spans="1:7" ht="15.75" customHeight="1" x14ac:dyDescent="0.2">
      <c r="A17" s="2"/>
      <c r="B17" s="3"/>
      <c r="C17" s="4"/>
    </row>
    <row r="18" spans="1:7" ht="15.75" customHeight="1" x14ac:dyDescent="0.2">
      <c r="A18" s="2" t="s">
        <v>27</v>
      </c>
      <c r="B18" s="3" t="s">
        <v>2</v>
      </c>
      <c r="C18" s="4" t="s">
        <v>3</v>
      </c>
      <c r="E18" s="5" t="s">
        <v>28</v>
      </c>
      <c r="F18" s="3" t="s">
        <v>2</v>
      </c>
      <c r="G18" s="6" t="s">
        <v>3</v>
      </c>
    </row>
    <row r="19" spans="1:7" ht="15.75" customHeight="1" x14ac:dyDescent="0.2">
      <c r="A19" s="3" t="s">
        <v>29</v>
      </c>
      <c r="B19" s="10">
        <f>Barbour!B19+Bullock!B19+Butler!B19+Clarke!B19+Conecuh!B19+Crenshaw!B19+Macon!B19+Mobile!B19+Monroe!B19+Montgomery!B19+Pike!B19+Russell!B19+Washington!B19</f>
        <v>14470</v>
      </c>
      <c r="C19" s="11">
        <f>B19/B27</f>
        <v>0.25345501042195795</v>
      </c>
      <c r="E19" s="9" t="s">
        <v>30</v>
      </c>
      <c r="F19" s="10">
        <f>Cullman!F3</f>
        <v>7357</v>
      </c>
      <c r="G19" s="11">
        <f>F19/F21</f>
        <v>0.45514724078198465</v>
      </c>
    </row>
    <row r="20" spans="1:7" ht="15.75" customHeight="1" x14ac:dyDescent="0.2">
      <c r="A20" s="3" t="s">
        <v>31</v>
      </c>
      <c r="B20" s="10">
        <f>Barbour!B20+Bullock!B20+Butler!B20+Clarke!B20+Conecuh!B20+Crenshaw!B20+Macon!B20+Mobile!B20+Monroe!B20+Montgomery!B20+Pike!B20+Russell!B20+Washington!B20</f>
        <v>22589</v>
      </c>
      <c r="C20" s="11">
        <f>B20/B27</f>
        <v>0.39566656740992451</v>
      </c>
      <c r="E20" s="9" t="s">
        <v>32</v>
      </c>
      <c r="F20" s="10">
        <f>Cullman!F4</f>
        <v>8807</v>
      </c>
      <c r="G20" s="11">
        <f>F20/F21</f>
        <v>0.54485275921801535</v>
      </c>
    </row>
    <row r="21" spans="1:7" ht="15.75" customHeight="1" x14ac:dyDescent="0.2">
      <c r="A21" s="3" t="s">
        <v>33</v>
      </c>
      <c r="B21" s="10">
        <f>Barbour!B21+Bullock!B21+Butler!B21+Clarke!B21+Conecuh!B21+Crenshaw!B21+Macon!B21+Mobile!B21+Monroe!B21+Montgomery!B21+Pike!B21+Russell!B21+Washington!B21</f>
        <v>15102</v>
      </c>
      <c r="C21" s="11">
        <f>B21/B27</f>
        <v>0.26452505648876357</v>
      </c>
      <c r="E21" s="5" t="s">
        <v>10</v>
      </c>
      <c r="F21" s="10">
        <f t="shared" ref="F21:G21" si="5">SUM(F19:F20)</f>
        <v>16164</v>
      </c>
      <c r="G21" s="11">
        <f t="shared" si="5"/>
        <v>1</v>
      </c>
    </row>
    <row r="22" spans="1:7" ht="15.75" customHeight="1" x14ac:dyDescent="0.2">
      <c r="A22" s="3" t="s">
        <v>34</v>
      </c>
      <c r="B22" s="7">
        <f>Barbour!B22+Bullock!B22+Butler!B22+Clarke!B22+Conecuh!B22+Crenshaw!B22+Macon!B22+Mobile!B22+Monroe!B22+Montgomery!B22+Pike!B22+Russell!B22+Washington!B22</f>
        <v>823</v>
      </c>
      <c r="C22" s="11">
        <f>B22/B27</f>
        <v>1.441558214079277E-2</v>
      </c>
    </row>
    <row r="23" spans="1:7" ht="15.75" customHeight="1" x14ac:dyDescent="0.2">
      <c r="A23" s="3" t="s">
        <v>35</v>
      </c>
      <c r="B23" s="7">
        <f>Barbour!B23+Bullock!B23+Butler!B23+Clarke!B23+Conecuh!B23+Crenshaw!B23+Macon!B23+Mobile!B23+Monroe!B23+Montgomery!B23+Pike!B23+Russell!B23+Washington!B23</f>
        <v>838</v>
      </c>
      <c r="C23" s="11">
        <f>B23/B27</f>
        <v>1.467832057592265E-2</v>
      </c>
    </row>
    <row r="24" spans="1:7" ht="15.75" customHeight="1" x14ac:dyDescent="0.2">
      <c r="A24" s="3" t="s">
        <v>36</v>
      </c>
      <c r="B24" s="7">
        <f>Barbour!B24+Bullock!B24+Butler!B24+Clarke!B24+Conecuh!B24+Crenshaw!B24+Macon!B24+Mobile!B24+Monroe!B24+Montgomery!B24+Pike!B24+Russell!B24+Washington!B24</f>
        <v>1414</v>
      </c>
      <c r="C24" s="11">
        <f>B24/B27</f>
        <v>2.4767476484910057E-2</v>
      </c>
    </row>
    <row r="25" spans="1:7" ht="15.75" customHeight="1" x14ac:dyDescent="0.2">
      <c r="A25" s="3" t="s">
        <v>37</v>
      </c>
      <c r="B25" s="7">
        <f>Barbour!B25+Bullock!B25+Butler!B25+Clarke!B25+Conecuh!B25+Crenshaw!B25+Macon!B25+Mobile!B25+Monroe!B25+Montgomery!B25+Pike!B25+Russell!B25+Washington!B25</f>
        <v>773</v>
      </c>
      <c r="C25" s="11">
        <f>B25/B27</f>
        <v>1.3539787357026501E-2</v>
      </c>
    </row>
    <row r="26" spans="1:7" ht="15.75" customHeight="1" x14ac:dyDescent="0.2">
      <c r="A26" s="3" t="s">
        <v>38</v>
      </c>
      <c r="B26" s="7">
        <f>Barbour!B26+Bullock!B26+Butler!B26+Clarke!B26+Conecuh!B26+Crenshaw!B26+Macon!B26+Mobile!B26+Monroe!B26+Montgomery!B26+Pike!B26+Russell!B26+Washington!B26</f>
        <v>1082</v>
      </c>
      <c r="C26" s="11">
        <f>B26/B27</f>
        <v>1.8952199120702038E-2</v>
      </c>
    </row>
    <row r="27" spans="1:7" ht="15.75" customHeight="1" x14ac:dyDescent="0.2">
      <c r="A27" s="2" t="s">
        <v>10</v>
      </c>
      <c r="B27" s="10">
        <f t="shared" ref="B27:C27" si="6">SUM(B19:B26)</f>
        <v>57091</v>
      </c>
      <c r="C27" s="11">
        <f t="shared" si="6"/>
        <v>1</v>
      </c>
    </row>
    <row r="28" spans="1:7" ht="15.75" customHeight="1" x14ac:dyDescent="0.2">
      <c r="A28" s="2"/>
      <c r="B28" s="3"/>
      <c r="C28" s="4"/>
    </row>
    <row r="29" spans="1:7" ht="15.75" customHeight="1" x14ac:dyDescent="0.2">
      <c r="A29" s="2" t="s">
        <v>39</v>
      </c>
      <c r="B29" s="3" t="s">
        <v>2</v>
      </c>
      <c r="C29" s="4" t="s">
        <v>3</v>
      </c>
    </row>
    <row r="30" spans="1:7" ht="15.75" customHeight="1" x14ac:dyDescent="0.2">
      <c r="A30" s="3" t="s">
        <v>40</v>
      </c>
      <c r="B30" s="10">
        <f>Calhoun!B30+Chambers!B30+Cherokee!B30+Clay!B30+Cleburne!B30+Etowah!B30+Lee!B30+Randolph!B30+'St. Clair'!B30+Talladega!B30+Tallapoosa!B30</f>
        <v>4856</v>
      </c>
      <c r="C30" s="11">
        <f>B30/B33</f>
        <v>5.5800698657841513E-2</v>
      </c>
    </row>
    <row r="31" spans="1:7" ht="15.75" customHeight="1" x14ac:dyDescent="0.2">
      <c r="A31" s="3" t="s">
        <v>41</v>
      </c>
      <c r="B31" s="10">
        <f>Calhoun!B31+Chambers!B31+Cherokee!B31+Clay!B31+Cleburne!B31+Etowah!B31+Lee!B31+Randolph!B31+'St. Clair'!B31+Talladega!B31+Tallapoosa!B31</f>
        <v>10926</v>
      </c>
      <c r="C31" s="11">
        <f>B31/B33</f>
        <v>0.12555157198014341</v>
      </c>
    </row>
    <row r="32" spans="1:7" ht="15.75" customHeight="1" x14ac:dyDescent="0.2">
      <c r="A32" s="3" t="s">
        <v>42</v>
      </c>
      <c r="B32" s="10">
        <f>Calhoun!B32+Chambers!B32+Cherokee!B32+Clay!B32+Cleburne!B32+Etowah!B32+Lee!B32+Randolph!B32+'St. Clair'!B32+Talladega!B32+Tallapoosa!B32</f>
        <v>71242</v>
      </c>
      <c r="C32" s="11">
        <f>B32/B33</f>
        <v>0.81864772936201513</v>
      </c>
    </row>
    <row r="33" spans="1:3" ht="15.75" customHeight="1" x14ac:dyDescent="0.2">
      <c r="A33" s="2" t="s">
        <v>10</v>
      </c>
      <c r="B33" s="10">
        <f t="shared" ref="B33:C33" si="7">SUM(B30:B32)</f>
        <v>87024</v>
      </c>
      <c r="C33" s="11">
        <f t="shared" si="7"/>
        <v>1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2" t="s">
        <v>43</v>
      </c>
      <c r="B35" s="3" t="s">
        <v>2</v>
      </c>
      <c r="C35" s="4" t="s">
        <v>3</v>
      </c>
    </row>
    <row r="36" spans="1:3" ht="15.75" customHeight="1" x14ac:dyDescent="0.2">
      <c r="A36" s="3" t="s">
        <v>44</v>
      </c>
      <c r="B36" s="10">
        <f>Blount!B36+Cobert!B36+Cullman!B36+Dekalb!B36+Fayette!B36+Franklin!B36+Lamar!B36+Lauderdale!B36+Marion!B36+Tuscaloosa!B36+Walker!B36+Winston!B36</f>
        <v>79083</v>
      </c>
      <c r="C36" s="11">
        <f>B36/B38</f>
        <v>0.79794769342535421</v>
      </c>
    </row>
    <row r="37" spans="1:3" ht="15.75" customHeight="1" x14ac:dyDescent="0.2">
      <c r="A37" s="3" t="s">
        <v>45</v>
      </c>
      <c r="B37" s="10">
        <f>Blount!B37+Cobert!B37+Cullman!B37+Dekalb!B37+Fayette!B37+Franklin!B37+Lamar!B37+Lauderdale!B37+Marion!B37+Tuscaloosa!B37+Walker!B37+Winston!B37</f>
        <v>20025</v>
      </c>
      <c r="C37" s="11">
        <f>B37/B38</f>
        <v>0.20205230657464585</v>
      </c>
    </row>
    <row r="38" spans="1:3" ht="15.75" customHeight="1" x14ac:dyDescent="0.2">
      <c r="A38" s="2" t="s">
        <v>10</v>
      </c>
      <c r="B38" s="13">
        <f t="shared" ref="B38:C38" si="8">SUM(B36:B37)</f>
        <v>99108</v>
      </c>
      <c r="C38" s="8">
        <f t="shared" si="8"/>
        <v>1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2" t="s">
        <v>46</v>
      </c>
      <c r="B40" s="3" t="s">
        <v>2</v>
      </c>
      <c r="C40" s="4" t="s">
        <v>3</v>
      </c>
    </row>
    <row r="41" spans="1:3" ht="15.75" customHeight="1" x14ac:dyDescent="0.2">
      <c r="A41" s="3" t="s">
        <v>47</v>
      </c>
      <c r="B41" s="10">
        <f>Autauga!B41+Bibb!B41+Chilton!B41+Coosa!B41+Elmore!B41+Jefferson!B41+Shelby!B41+Talladega!B41</f>
        <v>5705</v>
      </c>
      <c r="C41" s="11">
        <f>B41/B44</f>
        <v>6.2082399286134023E-2</v>
      </c>
    </row>
    <row r="42" spans="1:3" ht="15.75" customHeight="1" x14ac:dyDescent="0.2">
      <c r="A42" s="3" t="s">
        <v>48</v>
      </c>
      <c r="B42" s="10">
        <f>Autauga!B42+Bibb!B42+Chilton!B42+Coosa!B42+Elmore!B42+Jefferson!B42+Shelby!B42+Talladega!B42</f>
        <v>76488</v>
      </c>
      <c r="C42" s="11">
        <f>B42/B44</f>
        <v>0.83235031666920578</v>
      </c>
    </row>
    <row r="43" spans="1:3" ht="15.75" customHeight="1" x14ac:dyDescent="0.2">
      <c r="A43" s="3" t="s">
        <v>49</v>
      </c>
      <c r="B43" s="10">
        <f>Autauga!B43+Bibb!B43+Chilton!B43+Coosa!B43+Elmore!B43+Jefferson!B43+Shelby!B43+Talladega!B43</f>
        <v>9701</v>
      </c>
      <c r="C43" s="11">
        <f>B43/B44</f>
        <v>0.10556728404466015</v>
      </c>
    </row>
    <row r="44" spans="1:3" ht="15.75" customHeight="1" x14ac:dyDescent="0.2">
      <c r="A44" s="2" t="s">
        <v>10</v>
      </c>
      <c r="B44" s="10">
        <f t="shared" ref="B44:C44" si="9">SUM(B41:B43)</f>
        <v>91894</v>
      </c>
      <c r="C44" s="11">
        <f t="shared" si="9"/>
        <v>1</v>
      </c>
    </row>
    <row r="45" spans="1:3" ht="15.75" customHeight="1" x14ac:dyDescent="0.2">
      <c r="C45" s="11"/>
    </row>
    <row r="46" spans="1:3" ht="15.75" customHeight="1" x14ac:dyDescent="0.2">
      <c r="A46" s="2" t="s">
        <v>50</v>
      </c>
      <c r="B46" s="3" t="s">
        <v>2</v>
      </c>
      <c r="C46" s="4" t="s">
        <v>3</v>
      </c>
    </row>
    <row r="47" spans="1:3" ht="15.75" customHeight="1" x14ac:dyDescent="0.2">
      <c r="A47" s="14" t="s">
        <v>51</v>
      </c>
      <c r="B47" s="15">
        <f>Choctaw!B47+Clarke!B47+Dallas!B47+Greene!B47+Hale!B47+Jefferson!B47+Lowndes!B47+Marengo!B47+Perry!B47+Pickens!B47+Sumter!B47+Tuscaloosa!B47+Wilcox!B47</f>
        <v>18116</v>
      </c>
      <c r="C47" s="16"/>
    </row>
    <row r="48" spans="1:3" ht="15.75" customHeight="1" x14ac:dyDescent="0.2">
      <c r="A48" s="3" t="s">
        <v>52</v>
      </c>
      <c r="B48" s="10">
        <f>Choctaw!B48+Clarke!B48+Dallas!B48+Greene!B48+Hale!B48+Jefferson!B48+Lowndes!B48+Marengo!B48+Perry!B48+Pickens!B48+Sumter!B48+Tuscaloosa!B48+Wilcox!B48</f>
        <v>12990</v>
      </c>
      <c r="C48" s="11">
        <f>B48/B49</f>
        <v>1</v>
      </c>
    </row>
    <row r="49" spans="1:3" ht="15.75" customHeight="1" x14ac:dyDescent="0.2">
      <c r="A49" s="2" t="s">
        <v>10</v>
      </c>
      <c r="B49" s="13">
        <f t="shared" ref="B49:C49" si="10">B48</f>
        <v>12990</v>
      </c>
      <c r="C49" s="8">
        <f t="shared" si="10"/>
        <v>1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10">
        <f>Autauga!B52+Baldwin!B52+Barbour!B52+Bibb!B52+Blount!B52+Bullock!B52+Butler!B52+Calhoun!B52+Chambers!B52+Cherokee!B52+Chilton!B52+Choctaw!B52+Clarke!B52+Clay!B52+Cleburne!B52+Coffee!B52+Cobert!B52+Conecuh!B52+Coosa!B52+Covington!B52+Crenshaw!B52+Cullman!B52+Dale!B52+Dallas!B52+Dekalb!B52+Elmore!B52+Escambia!B52+Etowah!B52+Fayette!B52+Franklin!B52+Geneva!B52+Greene!B52+Hale!B52+Henry!B52+Houston!B52+Jackson!B52+Jefferson!B52+Lamar!B52+Lauderdale!B52+Lawrence!B52+Lee!B52+Limestone!B52+Lowndes!B52+Macon!B52+Madison!B52+Marengo!B52+Marion!B52+Marshall!B52+Mobile!B52+Monroe!B52+Montgomery!B52+Morgan!B52+Perry!B52+Pickens!B52+Pike!B52+Randolph!B52+Russell!B52+'St. Clair'!B52+Shelby!B52+Sumter!B52+Talladega!B52+Tallapoosa!B52+Tuscaloosa!B52+Walker!B52+Washington!B52+Wilcox!B52+Winston!B52</f>
        <v>334135</v>
      </c>
      <c r="C52" s="11">
        <f>B52/B54</f>
        <v>0.61495126547799583</v>
      </c>
    </row>
    <row r="53" spans="1:3" ht="15.75" customHeight="1" x14ac:dyDescent="0.2">
      <c r="A53" s="3" t="s">
        <v>55</v>
      </c>
      <c r="B53" s="10">
        <f>Autauga!B53+Baldwin!B53+Barbour!B53+Bibb!B53+Blount!B53+Bullock!B53+Butler!B53+Calhoun!B53+Chambers!B53+Cherokee!B53+Chilton!B53+Choctaw!B53+Clarke!B53+Clay!B53+Cleburne!B53+Coffee!B53+Cobert!B53+Conecuh!B53+Coosa!B53+Covington!B53+Crenshaw!B53+Cullman!B53+Dale!B53+Dallas!B53+Dekalb!B53+Elmore!B53+Escambia!B53+Etowah!B53+Fayette!B53+Franklin!B53+Geneva!B53+Greene!B53+Hale!B53+Henry!B53+Houston!B53+Jackson!B53+Jefferson!B53+Lamar!B53+Lauderdale!B53+Lawrence!B53+Lee!B53+Limestone!B53+Lowndes!B53+Macon!B53+Madison!B53+Marengo!B53+Marion!B53+Marshall!B53+Mobile!B53+Monroe!B53+Montgomery!B53+Morgan!B53+Perry!B53+Pickens!B53+Pike!B53+Randolph!B53+Russell!B53+'St. Clair'!B53+Shelby!B53+Sumter!B53+Talladega!B53+Tallapoosa!B53+Tuscaloosa!B53+Walker!B53+Washington!B53+Wilcox!B53+Winston!B53</f>
        <v>209217</v>
      </c>
      <c r="C53" s="11">
        <f>B53/B54</f>
        <v>0.38504873452200417</v>
      </c>
    </row>
    <row r="54" spans="1:3" ht="15.75" customHeight="1" x14ac:dyDescent="0.2">
      <c r="A54" s="2" t="s">
        <v>10</v>
      </c>
      <c r="B54" s="13">
        <f t="shared" ref="B54:C54" si="11">SUM(B52:B53)</f>
        <v>543352</v>
      </c>
      <c r="C54" s="8">
        <f t="shared" si="11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10">
        <f>Autauga!B57+Baldwin!B57+Barbour!B57+Bibb!B57+Blount!B57+Bullock!B57+Butler!B57+Calhoun!B57+Chambers!B57+Cherokee!B57+Chilton!B57+Choctaw!B57+Clarke!B57+Clay!B57+Cleburne!B57+Coffee!B57+Cobert!B57+Conecuh!B57+Coosa!B57+Covington!B57+Crenshaw!B57+Cullman!B57+Dale!B57+Dallas!B57+Dekalb!B57+Elmore!B57+Escambia!B57+Etowah!B57+Fayette!B57+Franklin!B57+Geneva!B57+Greene!B57+Hale!B57+Henry!B57+Houston!B57+Jackson!B57+Jefferson!B57+Lamar!B57+Lauderdale!B57+Lawrence!B57+Lee!B57+Limestone!B57+Lowndes!B57+Macon!B57+Madison!B57+Marengo!B57+Marion!B57+Marshall!B57+Mobile!B57+Monroe!B57+Montgomery!B57+Morgan!B57+Perry!B57+Pickens!B57+Pike!B57+Randolph!B57+Russell!B57+'St. Clair'!B57+Shelby!B57+Sumter!B57+Talladega!B57+Tallapoosa!B57+Tuscaloosa!B57+Walker!B57+Washington!B57+Wilcox!B57+Winston!B57</f>
        <v>264908</v>
      </c>
      <c r="C57" s="11">
        <f>B57/B59</f>
        <v>0.56482618633370862</v>
      </c>
    </row>
    <row r="58" spans="1:3" ht="15.75" customHeight="1" x14ac:dyDescent="0.2">
      <c r="A58" s="3" t="s">
        <v>58</v>
      </c>
      <c r="B58" s="10">
        <f>Autauga!B58+Baldwin!B58+Barbour!B58+Bibb!B58+Blount!B58+Bullock!B58+Butler!B58+Calhoun!B58+Chambers!B58+Cherokee!B58+Chilton!B58+Choctaw!B58+Clarke!B58+Clay!B58+Cleburne!B58+Coffee!B58+Cobert!B58+Conecuh!B58+Coosa!B58+Covington!B58+Crenshaw!B58+Cullman!B58+Dale!B58+Dallas!B58+Dekalb!B58+Elmore!B58+Escambia!B58+Etowah!B58+Fayette!B58+Franklin!B58+Geneva!B58+Greene!B58+Hale!B58+Henry!B58+Houston!B58+Jackson!B58+Jefferson!B58+Lamar!B58+Lauderdale!B58+Lawrence!B58+Lee!B58+Limestone!B58+Lowndes!B58+Macon!B58+Madison!B58+Marengo!B58+Marion!B58+Marshall!B58+Mobile!B58+Monroe!B58+Montgomery!B58+Morgan!B58+Perry!B58+Pickens!B58+Pike!B58+Randolph!B58+Russell!B58+'St. Clair'!B58+Shelby!B58+Sumter!B58+Talladega!B58+Tallapoosa!B58+Tuscaloosa!B58+Walker!B58+Washington!B58+Wilcox!B58+Winston!B58</f>
        <v>204100</v>
      </c>
      <c r="C58" s="11">
        <f>B58/B59</f>
        <v>0.43517381366629143</v>
      </c>
    </row>
    <row r="59" spans="1:3" ht="15.75" customHeight="1" x14ac:dyDescent="0.2">
      <c r="A59" s="2" t="s">
        <v>10</v>
      </c>
      <c r="B59" s="13">
        <f t="shared" ref="B59:C59" si="12">SUM(B57:B58)</f>
        <v>469008</v>
      </c>
      <c r="C59" s="8">
        <f t="shared" si="12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10">
        <f>Autauga!B62+Baldwin!B62+Barbour!B62+Bibb!B62+Blount!B62+Bullock!B62+Butler!B62+Calhoun!B62+Chambers!B62+Cherokee!B62+Chilton!B62+Choctaw!B62+Clarke!B62+Clay!B62+Cleburne!B62+Coffee!B62+Cobert!B62+Conecuh!B62+Coosa!B62+Covington!B62+Crenshaw!B62+Cullman!B62+Dale!B62+Dallas!B62+Dekalb!B62+Elmore!B62+Escambia!B62+Etowah!B62+Fayette!B62+Franklin!B62+Geneva!B62+Greene!B62+Hale!B62+Henry!B62+Houston!B62+Jackson!B62+Jefferson!B62+Lamar!B62+Lauderdale!B62+Lawrence!B62+Lee!B62+Limestone!B62+Lowndes!B62+Macon!B62+Madison!B62+Marengo!B62+Marion!B62+Marshall!B62+Mobile!B62+Monroe!B62+Montgomery!B62+Morgan!B62+Perry!B62+Pickens!B62+Pike!B62+Randolph!B62+Russell!B62+'St. Clair'!B62+Shelby!B62+Sumter!B62+Talladega!B62+Tallapoosa!B62+Tuscaloosa!B62+Walker!B62+Washington!B62+Wilcox!B62+Winston!B62</f>
        <v>260934</v>
      </c>
      <c r="C62" s="11">
        <f>B62/B64</f>
        <v>0.55347237983323749</v>
      </c>
    </row>
    <row r="63" spans="1:3" ht="15.75" customHeight="1" x14ac:dyDescent="0.2">
      <c r="A63" s="3" t="s">
        <v>61</v>
      </c>
      <c r="B63" s="10">
        <f>Autauga!B63+Baldwin!B63+Barbour!B63+Bibb!B63+Blount!B63+Bullock!B63+Butler!B63+Calhoun!B63+Chambers!B63+Cherokee!B63+Chilton!B63+Choctaw!B63+Clarke!B63+Clay!B63+Cleburne!B63+Coffee!B63+Cobert!B63+Conecuh!B63+Coosa!B63+Covington!B63+Crenshaw!B63+Cullman!B63+Dale!B63+Dallas!B63+Dekalb!B63+Elmore!B63+Escambia!B63+Etowah!B63+Fayette!B63+Franklin!B63+Geneva!B63+Greene!B63+Hale!B63+Henry!B63+Houston!B63+Jackson!B63+Jefferson!B63+Lamar!B63+Lauderdale!B63+Lawrence!B63+Lee!B63+Limestone!B63+Lowndes!B63+Macon!B63+Madison!B63+Marengo!B63+Marion!B63+Marshall!B63+Mobile!B63+Monroe!B63+Montgomery!B63+Morgan!B63+Perry!B63+Pickens!B63+Pike!B63+Randolph!B63+Russell!B63+'St. Clair'!B63+Shelby!B63+Sumter!B63+Talladega!B63+Tallapoosa!B63+Tuscaloosa!B63+Walker!B63+Washington!B63+Wilcox!B63+Winston!B63</f>
        <v>210515</v>
      </c>
      <c r="C63" s="11">
        <f>B63/B64</f>
        <v>0.44652762016676245</v>
      </c>
    </row>
    <row r="64" spans="1:3" ht="15.75" customHeight="1" x14ac:dyDescent="0.2">
      <c r="A64" s="2" t="s">
        <v>10</v>
      </c>
      <c r="B64" s="13">
        <f t="shared" ref="B64:C64" si="13">SUM(B62:B63)</f>
        <v>471449</v>
      </c>
      <c r="C64" s="8">
        <f t="shared" si="13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10">
        <f>Autauga!B67+Baldwin!B67+Barbour!B67+Bibb!B67+Blount!B67+Bullock!B67+Butler!B67+Calhoun!B67+Chambers!B67+Cherokee!B67+Chilton!B67+Choctaw!B67+Clarke!B67+Clay!B67+Cleburne!B67+Coffee!B67+Cobert!B67+Conecuh!B67+Coosa!B67+Covington!B67+Crenshaw!B67+Cullman!B67+Dale!B67+Dallas!B67+Dekalb!B67+Elmore!B67+Escambia!B67+Etowah!B67+Fayette!B67+Franklin!B67+Geneva!B67+Greene!B67+Hale!B67+Henry!B67+Houston!B67+Jackson!B67+Jefferson!B67+Lamar!B67+Lauderdale!B67+Lawrence!B67+Lee!B67+Limestone!B67+Lowndes!B67+Macon!B67+Madison!B67+Marengo!B67+Marion!B67+Marshall!B67+Mobile!B67+Monroe!B67+Montgomery!B67+Morgan!B67+Perry!B67+Pickens!B67+Pike!B67+Randolph!B67+Russell!B67+'St. Clair'!B67+Shelby!B67+Sumter!B67+Talladega!B67+Tallapoosa!B67+Tuscaloosa!B67+Walker!B67+Washington!B67+Wilcox!B67+Winston!B67</f>
        <v>330483</v>
      </c>
      <c r="C67" s="11">
        <f>B67/B69</f>
        <v>0.61132065001248603</v>
      </c>
    </row>
    <row r="68" spans="1:3" ht="15.75" customHeight="1" x14ac:dyDescent="0.2">
      <c r="A68" s="3" t="s">
        <v>64</v>
      </c>
      <c r="B68" s="10">
        <f>Autauga!B68+Baldwin!B68+Barbour!B68+Bibb!B68+Blount!B68+Bullock!B68+Butler!B68+Calhoun!B68+Chambers!B68+Cherokee!B68+Chilton!B68+Choctaw!B68+Clarke!B68+Clay!B68+Cleburne!B68+Coffee!B68+Cobert!B68+Conecuh!B68+Coosa!B68+Covington!B68+Crenshaw!B68+Cullman!B68+Dale!B68+Dallas!B68+Dekalb!B68+Elmore!B68+Escambia!B68+Etowah!B68+Fayette!B68+Franklin!B68+Geneva!B68+Greene!B68+Hale!B68+Henry!B68+Houston!B68+Jackson!B68+Jefferson!B68+Lamar!B68+Lauderdale!B68+Lawrence!B68+Lee!B68+Limestone!B68+Lowndes!B68+Macon!B68+Madison!B68+Marengo!B68+Marion!B68+Marshall!B68+Mobile!B68+Monroe!B68+Montgomery!B68+Morgan!B68+Perry!B68+Pickens!B68+Pike!B68+Randolph!B68+Russell!B68+'St. Clair'!B68+Shelby!B68+Sumter!B68+Talladega!B68+Tallapoosa!B68+Tuscaloosa!B68+Walker!B68+Washington!B68+Wilcox!B68+Winston!B68</f>
        <v>210122</v>
      </c>
      <c r="C68" s="11">
        <f>B68/B69</f>
        <v>0.38867934998751397</v>
      </c>
    </row>
    <row r="69" spans="1:3" ht="15.75" customHeight="1" x14ac:dyDescent="0.2">
      <c r="A69" s="2" t="s">
        <v>10</v>
      </c>
      <c r="B69" s="13">
        <f t="shared" ref="B69:C69" si="14">SUM(B67:B68)</f>
        <v>540605</v>
      </c>
      <c r="C69" s="8">
        <f t="shared" si="14"/>
        <v>1</v>
      </c>
    </row>
    <row r="70" spans="1:3" ht="15.75" customHeight="1" x14ac:dyDescent="0.2">
      <c r="C70" s="11"/>
    </row>
    <row r="71" spans="1:3" ht="15.75" customHeight="1" x14ac:dyDescent="0.2">
      <c r="A71" s="2" t="s">
        <v>65</v>
      </c>
      <c r="B71" s="3" t="s">
        <v>2</v>
      </c>
      <c r="C71" s="4" t="s">
        <v>3</v>
      </c>
    </row>
    <row r="72" spans="1:3" ht="15.75" customHeight="1" x14ac:dyDescent="0.2">
      <c r="A72" s="3" t="s">
        <v>66</v>
      </c>
      <c r="B72" s="10">
        <f>Bibb!B72+Chilton!B72+Coosa!B72+Elmore!B72+Jefferson!B72+Montgomery!B72+Shelby!B72+Talladega!B72</f>
        <v>10537</v>
      </c>
      <c r="C72" s="11">
        <f>B72/B76</f>
        <v>0.15781984842584548</v>
      </c>
    </row>
    <row r="73" spans="1:3" ht="15.75" customHeight="1" x14ac:dyDescent="0.2">
      <c r="A73" s="3" t="s">
        <v>67</v>
      </c>
      <c r="B73" s="10">
        <f>Bibb!B73+Chilton!B73+Coosa!B73+Elmore!B73+Jefferson!B73+Montgomery!B73+Shelby!B73+Talladega!B73</f>
        <v>17532</v>
      </c>
      <c r="C73" s="11">
        <f>B73/B76</f>
        <v>0.26258874277326782</v>
      </c>
    </row>
    <row r="74" spans="1:3" ht="15.75" customHeight="1" x14ac:dyDescent="0.2">
      <c r="A74" s="3" t="s">
        <v>68</v>
      </c>
      <c r="B74" s="10">
        <f>Bibb!B74+Chilton!B74+Coosa!B74+Elmore!B74+Jefferson!B74+Montgomery!B74+Shelby!B74+Talladega!B74</f>
        <v>38697</v>
      </c>
      <c r="C74" s="11">
        <f>B74/B76</f>
        <v>0.57959140880088666</v>
      </c>
    </row>
    <row r="75" spans="1:3" ht="15.75" customHeight="1" x14ac:dyDescent="0.2">
      <c r="A75" s="14" t="s">
        <v>69</v>
      </c>
      <c r="B75" s="15">
        <f>Bibb!B75+Chilton!B75+Coosa!B75+Elmore!B75+Jefferson!B75+Montgomery!B75+Shelby!B75+Talladega!B75</f>
        <v>8494</v>
      </c>
      <c r="C75" s="16"/>
    </row>
    <row r="76" spans="1:3" ht="15.75" customHeight="1" x14ac:dyDescent="0.2">
      <c r="A76" s="2" t="s">
        <v>10</v>
      </c>
      <c r="B76" s="10">
        <f t="shared" ref="B76:C76" si="15">SUM(B72:B74)</f>
        <v>66766</v>
      </c>
      <c r="C76" s="11">
        <f t="shared" si="15"/>
        <v>1</v>
      </c>
    </row>
    <row r="77" spans="1:3" ht="15.75" customHeight="1" x14ac:dyDescent="0.2">
      <c r="C77" s="11"/>
    </row>
    <row r="78" spans="1:3" ht="15.75" customHeight="1" x14ac:dyDescent="0.2">
      <c r="A78" s="2" t="s">
        <v>70</v>
      </c>
      <c r="B78" s="3" t="s">
        <v>2</v>
      </c>
      <c r="C78" s="4" t="s">
        <v>3</v>
      </c>
    </row>
    <row r="79" spans="1:3" ht="15.75" customHeight="1" x14ac:dyDescent="0.2">
      <c r="A79" s="3" t="s">
        <v>71</v>
      </c>
      <c r="B79" s="10">
        <f>Cobert!B79+Fayette!B79+Franklin!B79+Jefferson!B79+Lamar!B79+Lauderdale!B79+Lawrence!B79+Marion!B79+Morgan!B79+Tuscaloosa!B79+Walker!B79+Winston!B79</f>
        <v>23348</v>
      </c>
      <c r="C79" s="11">
        <f>B79/B82</f>
        <v>0.26951402516449269</v>
      </c>
    </row>
    <row r="80" spans="1:3" ht="15.75" customHeight="1" x14ac:dyDescent="0.2">
      <c r="A80" s="3" t="s">
        <v>72</v>
      </c>
      <c r="B80" s="10">
        <f>Cobert!B80+Fayette!B80+Franklin!B80+Jefferson!B80+Lamar!B80+Lauderdale!B80+Lawrence!B80+Marion!B80+Morgan!B80+Tuscaloosa!B80+Walker!B80+Winston!B80</f>
        <v>52769</v>
      </c>
      <c r="C80" s="11">
        <f>B80/B82</f>
        <v>0.60913078610181226</v>
      </c>
    </row>
    <row r="81" spans="1:3" ht="15.75" customHeight="1" x14ac:dyDescent="0.2">
      <c r="A81" s="3" t="s">
        <v>73</v>
      </c>
      <c r="B81" s="10">
        <f>Cobert!B81+Fayette!B81+Franklin!B81+Jefferson!B81+Lamar!B81+Lauderdale!B81+Lawrence!B81+Marion!B81+Morgan!B81+Tuscaloosa!B81+Walker!B81+Winston!B81</f>
        <v>10513</v>
      </c>
      <c r="C81" s="11">
        <f>B81/B82</f>
        <v>0.12135518873369502</v>
      </c>
    </row>
    <row r="82" spans="1:3" ht="15.75" customHeight="1" x14ac:dyDescent="0.2">
      <c r="A82" s="2" t="s">
        <v>10</v>
      </c>
      <c r="B82" s="10">
        <f t="shared" ref="B82:C82" si="16">SUM(B79:B81)</f>
        <v>86630</v>
      </c>
      <c r="C82" s="11">
        <f t="shared" si="16"/>
        <v>1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7.140625" customWidth="1"/>
    <col min="5" max="5" width="15.7109375" customWidth="1"/>
    <col min="6" max="6" width="12.7109375" customWidth="1"/>
  </cols>
  <sheetData>
    <row r="1" spans="1:7" ht="15.75" customHeight="1" x14ac:dyDescent="0.25">
      <c r="D1" s="1" t="s">
        <v>133</v>
      </c>
      <c r="G1" s="11"/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114</v>
      </c>
      <c r="F2" s="3" t="s">
        <v>2</v>
      </c>
      <c r="G2" s="4" t="s">
        <v>3</v>
      </c>
    </row>
    <row r="3" spans="1:7" ht="15.75" customHeight="1" x14ac:dyDescent="0.2">
      <c r="A3" s="3" t="s">
        <v>5</v>
      </c>
      <c r="B3" s="7">
        <v>13</v>
      </c>
      <c r="C3" s="8">
        <f>B3/B11</f>
        <v>2.7088976870181286E-3</v>
      </c>
      <c r="E3" s="3" t="s">
        <v>134</v>
      </c>
      <c r="F3" s="10">
        <v>1123</v>
      </c>
      <c r="G3" s="11">
        <f>F3/F5</f>
        <v>0.22428599960055923</v>
      </c>
    </row>
    <row r="4" spans="1:7" ht="15.75" customHeight="1" x14ac:dyDescent="0.2">
      <c r="A4" s="3" t="s">
        <v>7</v>
      </c>
      <c r="B4" s="7">
        <v>25</v>
      </c>
      <c r="C4" s="8">
        <f>B4/B11</f>
        <v>5.2094186288810171E-3</v>
      </c>
      <c r="E4" s="3" t="s">
        <v>135</v>
      </c>
      <c r="F4" s="10">
        <v>3884</v>
      </c>
      <c r="G4" s="11">
        <f>F4/F5</f>
        <v>0.77571400039944083</v>
      </c>
    </row>
    <row r="5" spans="1:7" ht="15.75" customHeight="1" x14ac:dyDescent="0.2">
      <c r="A5" s="3" t="s">
        <v>9</v>
      </c>
      <c r="B5" s="7">
        <v>53</v>
      </c>
      <c r="C5" s="8">
        <f>B5/B11</f>
        <v>1.1043967493227756E-2</v>
      </c>
      <c r="E5" s="2" t="s">
        <v>10</v>
      </c>
      <c r="F5" s="10">
        <f t="shared" ref="F5:G5" si="0">SUM(F3:F4)</f>
        <v>5007</v>
      </c>
      <c r="G5" s="11">
        <f t="shared" si="0"/>
        <v>1</v>
      </c>
    </row>
    <row r="6" spans="1:7" ht="15.75" customHeight="1" x14ac:dyDescent="0.2">
      <c r="A6" s="3" t="s">
        <v>11</v>
      </c>
      <c r="B6" s="7">
        <v>498</v>
      </c>
      <c r="C6" s="8">
        <f>B6/B11</f>
        <v>0.10377161908730985</v>
      </c>
      <c r="G6" s="11"/>
    </row>
    <row r="7" spans="1:7" ht="15.75" customHeight="1" x14ac:dyDescent="0.2">
      <c r="A7" s="3" t="s">
        <v>12</v>
      </c>
      <c r="B7" s="7">
        <v>16</v>
      </c>
      <c r="C7" s="8">
        <f>B7/B11</f>
        <v>3.3340279224838508E-3</v>
      </c>
      <c r="E7" s="2" t="s">
        <v>136</v>
      </c>
      <c r="F7" s="3" t="s">
        <v>2</v>
      </c>
      <c r="G7" s="4" t="s">
        <v>3</v>
      </c>
    </row>
    <row r="8" spans="1:7" ht="15.75" customHeight="1" x14ac:dyDescent="0.2">
      <c r="A8" s="3" t="s">
        <v>14</v>
      </c>
      <c r="B8" s="7">
        <v>13</v>
      </c>
      <c r="C8" s="8">
        <f>B8/B11</f>
        <v>2.7088976870181286E-3</v>
      </c>
      <c r="E8" s="3" t="s">
        <v>137</v>
      </c>
      <c r="F8" s="10">
        <v>1992</v>
      </c>
      <c r="G8" s="11">
        <f>F8/F10</f>
        <v>0.39220318960425282</v>
      </c>
    </row>
    <row r="9" spans="1:7" ht="15.75" customHeight="1" x14ac:dyDescent="0.2">
      <c r="A9" s="3" t="s">
        <v>16</v>
      </c>
      <c r="B9" s="10">
        <v>3939</v>
      </c>
      <c r="C9" s="8">
        <f>B9/B11</f>
        <v>0.82079599916649304</v>
      </c>
      <c r="E9" s="3" t="s">
        <v>138</v>
      </c>
      <c r="F9" s="10">
        <v>3087</v>
      </c>
      <c r="G9" s="11">
        <f>F9/F10</f>
        <v>0.60779681039574718</v>
      </c>
    </row>
    <row r="10" spans="1:7" ht="15.75" customHeight="1" x14ac:dyDescent="0.2">
      <c r="A10" s="3" t="s">
        <v>18</v>
      </c>
      <c r="B10" s="7">
        <v>242</v>
      </c>
      <c r="C10" s="8">
        <f>B10/B11</f>
        <v>5.0427172327568243E-2</v>
      </c>
      <c r="E10" s="2" t="s">
        <v>10</v>
      </c>
      <c r="F10" s="10">
        <f t="shared" ref="F10:G10" si="1">SUM(F8:F9)</f>
        <v>5079</v>
      </c>
      <c r="G10" s="11">
        <f t="shared" si="1"/>
        <v>1</v>
      </c>
    </row>
    <row r="11" spans="1:7" ht="15.75" customHeight="1" x14ac:dyDescent="0.2">
      <c r="A11" s="2" t="s">
        <v>10</v>
      </c>
      <c r="B11" s="3">
        <f t="shared" ref="B11:C11" si="2">SUM(B3:B10)</f>
        <v>4799</v>
      </c>
      <c r="C11" s="8">
        <f t="shared" si="2"/>
        <v>1</v>
      </c>
    </row>
    <row r="12" spans="1:7" ht="15.75" customHeight="1" x14ac:dyDescent="0.2">
      <c r="C12" s="11"/>
    </row>
    <row r="13" spans="1:7" ht="15.75" customHeight="1" x14ac:dyDescent="0.2">
      <c r="A13" s="17" t="s">
        <v>21</v>
      </c>
      <c r="B13" s="14" t="s">
        <v>2</v>
      </c>
      <c r="C13" s="18" t="s">
        <v>3</v>
      </c>
    </row>
    <row r="14" spans="1:7" ht="15.75" customHeight="1" x14ac:dyDescent="0.2">
      <c r="A14" s="14" t="s">
        <v>23</v>
      </c>
      <c r="B14" s="19">
        <v>0</v>
      </c>
      <c r="C14" s="16" t="e">
        <f>B14/B16</f>
        <v>#DIV/0!</v>
      </c>
    </row>
    <row r="15" spans="1:7" ht="15.75" customHeight="1" x14ac:dyDescent="0.2">
      <c r="A15" s="14" t="s">
        <v>25</v>
      </c>
      <c r="B15" s="19">
        <v>0</v>
      </c>
      <c r="C15" s="16" t="e">
        <f>B15/B16</f>
        <v>#DIV/0!</v>
      </c>
    </row>
    <row r="16" spans="1:7" ht="15.75" customHeight="1" x14ac:dyDescent="0.2">
      <c r="A16" s="17" t="s">
        <v>10</v>
      </c>
      <c r="B16" s="14">
        <f t="shared" ref="B16:C16" si="3">SUM(B14:B15)</f>
        <v>0</v>
      </c>
      <c r="C16" s="20" t="e">
        <f t="shared" si="3"/>
        <v>#DIV/0!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17" t="s">
        <v>27</v>
      </c>
      <c r="B18" s="14" t="s">
        <v>2</v>
      </c>
      <c r="C18" s="18" t="s">
        <v>3</v>
      </c>
    </row>
    <row r="19" spans="1:3" ht="15.75" customHeight="1" x14ac:dyDescent="0.2">
      <c r="A19" s="14" t="s">
        <v>29</v>
      </c>
      <c r="B19" s="19">
        <v>0</v>
      </c>
      <c r="C19" s="16" t="e">
        <f>B19/B27</f>
        <v>#DIV/0!</v>
      </c>
    </row>
    <row r="20" spans="1:3" ht="15.75" customHeight="1" x14ac:dyDescent="0.2">
      <c r="A20" s="14" t="s">
        <v>31</v>
      </c>
      <c r="B20" s="19">
        <v>0</v>
      </c>
      <c r="C20" s="16" t="e">
        <f>B20/B27</f>
        <v>#DIV/0!</v>
      </c>
    </row>
    <row r="21" spans="1:3" ht="15.75" customHeight="1" x14ac:dyDescent="0.2">
      <c r="A21" s="14" t="s">
        <v>33</v>
      </c>
      <c r="B21" s="19">
        <v>0</v>
      </c>
      <c r="C21" s="16" t="e">
        <f>B21/B27</f>
        <v>#DIV/0!</v>
      </c>
    </row>
    <row r="22" spans="1:3" ht="15.75" customHeight="1" x14ac:dyDescent="0.2">
      <c r="A22" s="14" t="s">
        <v>34</v>
      </c>
      <c r="B22" s="19">
        <v>0</v>
      </c>
      <c r="C22" s="16" t="e">
        <f>B22/B27</f>
        <v>#DIV/0!</v>
      </c>
    </row>
    <row r="23" spans="1:3" ht="15.75" customHeight="1" x14ac:dyDescent="0.2">
      <c r="A23" s="14" t="s">
        <v>35</v>
      </c>
      <c r="B23" s="19">
        <v>0</v>
      </c>
      <c r="C23" s="16" t="e">
        <f>B23/B27</f>
        <v>#DIV/0!</v>
      </c>
    </row>
    <row r="24" spans="1:3" ht="15.75" customHeight="1" x14ac:dyDescent="0.2">
      <c r="A24" s="14" t="s">
        <v>36</v>
      </c>
      <c r="B24" s="19">
        <v>0</v>
      </c>
      <c r="C24" s="16" t="e">
        <f>B24/B27</f>
        <v>#DIV/0!</v>
      </c>
    </row>
    <row r="25" spans="1:3" ht="15.75" customHeight="1" x14ac:dyDescent="0.2">
      <c r="A25" s="14" t="s">
        <v>37</v>
      </c>
      <c r="B25" s="19">
        <v>0</v>
      </c>
      <c r="C25" s="16" t="e">
        <f>B25/B27</f>
        <v>#DIV/0!</v>
      </c>
    </row>
    <row r="26" spans="1:3" ht="15.75" customHeight="1" x14ac:dyDescent="0.2">
      <c r="A26" s="14" t="s">
        <v>38</v>
      </c>
      <c r="B26" s="19">
        <v>0</v>
      </c>
      <c r="C26" s="16" t="e">
        <f>B26/B27</f>
        <v>#DIV/0!</v>
      </c>
    </row>
    <row r="27" spans="1:3" ht="15.75" customHeight="1" x14ac:dyDescent="0.2">
      <c r="A27" s="17" t="s">
        <v>10</v>
      </c>
      <c r="B27" s="19">
        <f t="shared" ref="B27:C27" si="4">SUM(B19:B26)</f>
        <v>0</v>
      </c>
      <c r="C27" s="16" t="e">
        <f t="shared" si="4"/>
        <v>#DIV/0!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2" t="s">
        <v>39</v>
      </c>
      <c r="B29" s="3" t="s">
        <v>2</v>
      </c>
      <c r="C29" s="4" t="s">
        <v>3</v>
      </c>
    </row>
    <row r="30" spans="1:3" ht="15.75" customHeight="1" x14ac:dyDescent="0.2">
      <c r="A30" s="3" t="s">
        <v>40</v>
      </c>
      <c r="B30" s="7">
        <v>307</v>
      </c>
      <c r="C30" s="11">
        <f>B30/B33</f>
        <v>6.6263759982732567E-2</v>
      </c>
    </row>
    <row r="31" spans="1:3" ht="15.75" customHeight="1" x14ac:dyDescent="0.2">
      <c r="A31" s="3" t="s">
        <v>41</v>
      </c>
      <c r="B31" s="7">
        <v>461</v>
      </c>
      <c r="C31" s="11">
        <f>B31/B33</f>
        <v>9.9503561407295493E-2</v>
      </c>
    </row>
    <row r="32" spans="1:3" ht="15.75" customHeight="1" x14ac:dyDescent="0.2">
      <c r="A32" s="3" t="s">
        <v>42</v>
      </c>
      <c r="B32" s="10">
        <v>3865</v>
      </c>
      <c r="C32" s="11">
        <f>B32/B33</f>
        <v>0.83423267860997197</v>
      </c>
    </row>
    <row r="33" spans="1:3" ht="15.75" customHeight="1" x14ac:dyDescent="0.2">
      <c r="A33" s="2" t="s">
        <v>10</v>
      </c>
      <c r="B33" s="7">
        <f t="shared" ref="B33:C33" si="5">SUM(B30:B32)</f>
        <v>4633</v>
      </c>
      <c r="C33" s="11">
        <f t="shared" si="5"/>
        <v>1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>
        <v>0</v>
      </c>
      <c r="C36" s="16" t="e">
        <f>B36/B38</f>
        <v>#DIV/0!</v>
      </c>
    </row>
    <row r="37" spans="1:3" ht="15.75" customHeight="1" x14ac:dyDescent="0.2">
      <c r="A37" s="14" t="s">
        <v>45</v>
      </c>
      <c r="B37" s="19">
        <v>0</v>
      </c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6">SUM(B36:B37)</f>
        <v>0</v>
      </c>
      <c r="C38" s="20" t="e">
        <f t="shared" si="6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>
        <v>0</v>
      </c>
      <c r="C41" s="16" t="e">
        <f>B41/B44</f>
        <v>#DIV/0!</v>
      </c>
    </row>
    <row r="42" spans="1:3" ht="15.75" customHeight="1" x14ac:dyDescent="0.2">
      <c r="A42" s="14" t="s">
        <v>48</v>
      </c>
      <c r="B42" s="19">
        <v>0</v>
      </c>
      <c r="C42" s="16" t="e">
        <f>B42/B44</f>
        <v>#DIV/0!</v>
      </c>
    </row>
    <row r="43" spans="1:3" ht="15.75" customHeight="1" x14ac:dyDescent="0.2">
      <c r="A43" s="14" t="s">
        <v>49</v>
      </c>
      <c r="B43" s="19">
        <v>0</v>
      </c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7">SUM(B41:B43)</f>
        <v>0</v>
      </c>
      <c r="C44" s="16" t="e">
        <f t="shared" si="7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>
        <v>0</v>
      </c>
      <c r="C47" s="16" t="e">
        <f>B47/B49</f>
        <v>#DIV/0!</v>
      </c>
    </row>
    <row r="48" spans="1:3" ht="15.75" customHeight="1" x14ac:dyDescent="0.2">
      <c r="A48" s="14" t="s">
        <v>52</v>
      </c>
      <c r="B48" s="19">
        <v>0</v>
      </c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8">SUM(B47:B48)</f>
        <v>0</v>
      </c>
      <c r="C49" s="20" t="e">
        <f t="shared" si="8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10">
        <v>2253</v>
      </c>
      <c r="C52" s="11">
        <f>B52/B54</f>
        <v>0.54684466019417477</v>
      </c>
    </row>
    <row r="53" spans="1:3" ht="15.75" customHeight="1" x14ac:dyDescent="0.2">
      <c r="A53" s="3" t="s">
        <v>55</v>
      </c>
      <c r="B53" s="10">
        <v>1867</v>
      </c>
      <c r="C53" s="11">
        <f>B53/B54</f>
        <v>0.45315533980582523</v>
      </c>
    </row>
    <row r="54" spans="1:3" ht="15.75" customHeight="1" x14ac:dyDescent="0.2">
      <c r="A54" s="2" t="s">
        <v>10</v>
      </c>
      <c r="B54" s="13">
        <f t="shared" ref="B54:C54" si="9">SUM(B52:B53)</f>
        <v>4120</v>
      </c>
      <c r="C54" s="8">
        <f t="shared" si="9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10">
        <v>2054</v>
      </c>
      <c r="C57" s="11">
        <f>B57/B59</f>
        <v>0.54787943451587084</v>
      </c>
    </row>
    <row r="58" spans="1:3" ht="15.75" customHeight="1" x14ac:dyDescent="0.2">
      <c r="A58" s="3" t="s">
        <v>58</v>
      </c>
      <c r="B58" s="10">
        <v>1695</v>
      </c>
      <c r="C58" s="11">
        <f>B58/B59</f>
        <v>0.4521205654841291</v>
      </c>
    </row>
    <row r="59" spans="1:3" ht="15.75" customHeight="1" x14ac:dyDescent="0.2">
      <c r="A59" s="2" t="s">
        <v>10</v>
      </c>
      <c r="B59" s="13">
        <f t="shared" ref="B59:C59" si="10">SUM(B57:B58)</f>
        <v>3749</v>
      </c>
      <c r="C59" s="8">
        <f t="shared" si="10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10">
        <v>2242</v>
      </c>
      <c r="C62" s="11">
        <f>B62/B64</f>
        <v>0.59914484233030463</v>
      </c>
    </row>
    <row r="63" spans="1:3" ht="15.75" customHeight="1" x14ac:dyDescent="0.2">
      <c r="A63" s="3" t="s">
        <v>61</v>
      </c>
      <c r="B63" s="10">
        <v>1500</v>
      </c>
      <c r="C63" s="11">
        <f>B63/B64</f>
        <v>0.40085515766969537</v>
      </c>
    </row>
    <row r="64" spans="1:3" ht="15.75" customHeight="1" x14ac:dyDescent="0.2">
      <c r="A64" s="2" t="s">
        <v>10</v>
      </c>
      <c r="B64" s="13">
        <f t="shared" ref="B64:C64" si="11">SUM(B62:B63)</f>
        <v>3742</v>
      </c>
      <c r="C64" s="8">
        <f t="shared" si="11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10">
        <v>2098</v>
      </c>
      <c r="C67" s="11">
        <f>B67/B69</f>
        <v>0.50872938894277397</v>
      </c>
    </row>
    <row r="68" spans="1:3" ht="15.75" customHeight="1" x14ac:dyDescent="0.2">
      <c r="A68" s="3" t="s">
        <v>64</v>
      </c>
      <c r="B68" s="10">
        <v>2026</v>
      </c>
      <c r="C68" s="11">
        <f>B68/B69</f>
        <v>0.49127061105722597</v>
      </c>
    </row>
    <row r="69" spans="1:3" ht="15.75" customHeight="1" x14ac:dyDescent="0.2">
      <c r="A69" s="2" t="s">
        <v>10</v>
      </c>
      <c r="B69" s="13">
        <f t="shared" ref="B69:C69" si="12">SUM(B67:B68)</f>
        <v>4124</v>
      </c>
      <c r="C69" s="8">
        <f t="shared" si="12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>
        <v>0</v>
      </c>
      <c r="C72" s="16" t="e">
        <f>B72/B76</f>
        <v>#DIV/0!</v>
      </c>
    </row>
    <row r="73" spans="1:3" ht="15.75" customHeight="1" x14ac:dyDescent="0.2">
      <c r="A73" s="14" t="s">
        <v>67</v>
      </c>
      <c r="B73" s="19">
        <v>0</v>
      </c>
      <c r="C73" s="16" t="e">
        <f>B73/B76</f>
        <v>#DIV/0!</v>
      </c>
    </row>
    <row r="74" spans="1:3" ht="15.75" customHeight="1" x14ac:dyDescent="0.2">
      <c r="A74" s="14" t="s">
        <v>68</v>
      </c>
      <c r="B74" s="19">
        <v>0</v>
      </c>
      <c r="C74" s="16" t="e">
        <f>B74/B76</f>
        <v>#DIV/0!</v>
      </c>
    </row>
    <row r="75" spans="1:3" ht="15.75" customHeight="1" x14ac:dyDescent="0.2">
      <c r="A75" s="14" t="s">
        <v>69</v>
      </c>
      <c r="B75" s="19">
        <v>0</v>
      </c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3">SUM(B72:B75)</f>
        <v>0</v>
      </c>
      <c r="C76" s="16" t="e">
        <f t="shared" si="13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>
        <v>0</v>
      </c>
      <c r="C79" s="16" t="e">
        <f>B79/B82</f>
        <v>#DIV/0!</v>
      </c>
    </row>
    <row r="80" spans="1:3" ht="15.75" customHeight="1" x14ac:dyDescent="0.2">
      <c r="A80" s="14" t="s">
        <v>72</v>
      </c>
      <c r="B80" s="19">
        <v>0</v>
      </c>
      <c r="C80" s="16" t="e">
        <f>B80/B82</f>
        <v>#DIV/0!</v>
      </c>
    </row>
    <row r="81" spans="1:3" ht="15.75" customHeight="1" x14ac:dyDescent="0.2">
      <c r="A81" s="14" t="s">
        <v>73</v>
      </c>
      <c r="B81" s="19">
        <v>0</v>
      </c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4">SUM(B79:B81)</f>
        <v>0</v>
      </c>
      <c r="C82" s="16" t="e">
        <f t="shared" si="14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D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7.42578125" customWidth="1"/>
    <col min="5" max="6" width="12.7109375" customWidth="1"/>
  </cols>
  <sheetData>
    <row r="1" spans="1:4" ht="15.75" customHeight="1" x14ac:dyDescent="0.25">
      <c r="D1" s="1" t="s">
        <v>139</v>
      </c>
    </row>
    <row r="2" spans="1:4" ht="15.75" customHeight="1" x14ac:dyDescent="0.2">
      <c r="A2" s="2" t="s">
        <v>1</v>
      </c>
      <c r="B2" s="3" t="s">
        <v>2</v>
      </c>
      <c r="C2" s="4" t="s">
        <v>3</v>
      </c>
    </row>
    <row r="3" spans="1:4" ht="15.75" customHeight="1" x14ac:dyDescent="0.2">
      <c r="A3" s="3" t="s">
        <v>5</v>
      </c>
      <c r="B3" s="7">
        <v>5</v>
      </c>
      <c r="C3" s="8">
        <f>B3/B11</f>
        <v>1.1873664212776064E-3</v>
      </c>
    </row>
    <row r="4" spans="1:4" ht="15.75" customHeight="1" x14ac:dyDescent="0.2">
      <c r="A4" s="3" t="s">
        <v>7</v>
      </c>
      <c r="B4" s="7">
        <v>3</v>
      </c>
      <c r="C4" s="8">
        <f>B4/B11</f>
        <v>7.124198527665638E-4</v>
      </c>
    </row>
    <row r="5" spans="1:4" ht="15.75" customHeight="1" x14ac:dyDescent="0.2">
      <c r="A5" s="3" t="s">
        <v>9</v>
      </c>
      <c r="B5" s="7">
        <v>27</v>
      </c>
      <c r="C5" s="8">
        <f>B5/B11</f>
        <v>6.411778674899074E-3</v>
      </c>
    </row>
    <row r="6" spans="1:4" ht="15.75" customHeight="1" x14ac:dyDescent="0.2">
      <c r="A6" s="3" t="s">
        <v>11</v>
      </c>
      <c r="B6" s="7">
        <v>346</v>
      </c>
      <c r="C6" s="8">
        <f>B6/B11</f>
        <v>8.2165756352410357E-2</v>
      </c>
    </row>
    <row r="7" spans="1:4" ht="15.75" customHeight="1" x14ac:dyDescent="0.2">
      <c r="A7" s="3" t="s">
        <v>12</v>
      </c>
      <c r="B7" s="7">
        <v>7</v>
      </c>
      <c r="C7" s="8">
        <f>B7/B11</f>
        <v>1.6623129897886488E-3</v>
      </c>
    </row>
    <row r="8" spans="1:4" ht="15.75" customHeight="1" x14ac:dyDescent="0.2">
      <c r="A8" s="3" t="s">
        <v>14</v>
      </c>
      <c r="B8" s="7">
        <v>9</v>
      </c>
      <c r="C8" s="8">
        <f>B8/B11</f>
        <v>2.1372595582996915E-3</v>
      </c>
    </row>
    <row r="9" spans="1:4" ht="15.75" customHeight="1" x14ac:dyDescent="0.2">
      <c r="A9" s="3" t="s">
        <v>16</v>
      </c>
      <c r="B9" s="10">
        <v>3768</v>
      </c>
      <c r="C9" s="8">
        <f>B9/B11</f>
        <v>0.89479933507480414</v>
      </c>
    </row>
    <row r="10" spans="1:4" ht="15.75" customHeight="1" x14ac:dyDescent="0.2">
      <c r="A10" s="3" t="s">
        <v>18</v>
      </c>
      <c r="B10" s="7">
        <v>46</v>
      </c>
      <c r="C10" s="8">
        <f>B10/B11</f>
        <v>1.0923771075753978E-2</v>
      </c>
    </row>
    <row r="11" spans="1:4" ht="15.75" customHeight="1" x14ac:dyDescent="0.2">
      <c r="A11" s="2" t="s">
        <v>10</v>
      </c>
      <c r="B11" s="3">
        <f t="shared" ref="B11:C11" si="0">SUM(B3:B10)</f>
        <v>4211</v>
      </c>
      <c r="C11" s="8">
        <f t="shared" si="0"/>
        <v>1</v>
      </c>
    </row>
    <row r="12" spans="1:4" ht="15.75" customHeight="1" x14ac:dyDescent="0.2">
      <c r="C12" s="11"/>
    </row>
    <row r="13" spans="1:4" ht="15.75" customHeight="1" x14ac:dyDescent="0.2">
      <c r="A13" s="17" t="s">
        <v>21</v>
      </c>
      <c r="B13" s="14" t="s">
        <v>2</v>
      </c>
      <c r="C13" s="18" t="s">
        <v>3</v>
      </c>
    </row>
    <row r="14" spans="1:4" ht="15.75" customHeight="1" x14ac:dyDescent="0.2">
      <c r="A14" s="14" t="s">
        <v>23</v>
      </c>
      <c r="B14" s="19">
        <v>0</v>
      </c>
      <c r="C14" s="16" t="e">
        <f>B14/B16</f>
        <v>#DIV/0!</v>
      </c>
    </row>
    <row r="15" spans="1:4" ht="15.75" customHeight="1" x14ac:dyDescent="0.2">
      <c r="A15" s="14" t="s">
        <v>25</v>
      </c>
      <c r="B15" s="19">
        <v>0</v>
      </c>
      <c r="C15" s="16" t="e">
        <f>B15/B16</f>
        <v>#DIV/0!</v>
      </c>
    </row>
    <row r="16" spans="1:4" ht="15.75" customHeight="1" x14ac:dyDescent="0.2">
      <c r="A16" s="17" t="s">
        <v>10</v>
      </c>
      <c r="B16" s="14">
        <f t="shared" ref="B16:C16" si="1">SUM(B14:B15)</f>
        <v>0</v>
      </c>
      <c r="C16" s="20" t="e">
        <f t="shared" si="1"/>
        <v>#DIV/0!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17" t="s">
        <v>27</v>
      </c>
      <c r="B18" s="14" t="s">
        <v>2</v>
      </c>
      <c r="C18" s="18" t="s">
        <v>3</v>
      </c>
    </row>
    <row r="19" spans="1:3" ht="15.75" customHeight="1" x14ac:dyDescent="0.2">
      <c r="A19" s="14" t="s">
        <v>29</v>
      </c>
      <c r="B19" s="19">
        <v>0</v>
      </c>
      <c r="C19" s="16" t="e">
        <f>B19/B27</f>
        <v>#DIV/0!</v>
      </c>
    </row>
    <row r="20" spans="1:3" ht="15.75" customHeight="1" x14ac:dyDescent="0.2">
      <c r="A20" s="14" t="s">
        <v>31</v>
      </c>
      <c r="B20" s="19">
        <v>0</v>
      </c>
      <c r="C20" s="16" t="e">
        <f>B20/B27</f>
        <v>#DIV/0!</v>
      </c>
    </row>
    <row r="21" spans="1:3" ht="15.75" customHeight="1" x14ac:dyDescent="0.2">
      <c r="A21" s="14" t="s">
        <v>33</v>
      </c>
      <c r="B21" s="19">
        <v>0</v>
      </c>
      <c r="C21" s="16" t="e">
        <f>B21/B27</f>
        <v>#DIV/0!</v>
      </c>
    </row>
    <row r="22" spans="1:3" ht="15.75" customHeight="1" x14ac:dyDescent="0.2">
      <c r="A22" s="14" t="s">
        <v>34</v>
      </c>
      <c r="B22" s="19">
        <v>0</v>
      </c>
      <c r="C22" s="16" t="e">
        <f>B22/B27</f>
        <v>#DIV/0!</v>
      </c>
    </row>
    <row r="23" spans="1:3" ht="15.75" customHeight="1" x14ac:dyDescent="0.2">
      <c r="A23" s="14" t="s">
        <v>35</v>
      </c>
      <c r="B23" s="19">
        <v>0</v>
      </c>
      <c r="C23" s="16" t="e">
        <f>B23/B27</f>
        <v>#DIV/0!</v>
      </c>
    </row>
    <row r="24" spans="1:3" ht="15.75" customHeight="1" x14ac:dyDescent="0.2">
      <c r="A24" s="14" t="s">
        <v>36</v>
      </c>
      <c r="B24" s="19">
        <v>0</v>
      </c>
      <c r="C24" s="16" t="e">
        <f>B24/B27</f>
        <v>#DIV/0!</v>
      </c>
    </row>
    <row r="25" spans="1:3" ht="15.75" customHeight="1" x14ac:dyDescent="0.2">
      <c r="A25" s="14" t="s">
        <v>37</v>
      </c>
      <c r="B25" s="19">
        <v>0</v>
      </c>
      <c r="C25" s="16" t="e">
        <f>B25/B27</f>
        <v>#DIV/0!</v>
      </c>
    </row>
    <row r="26" spans="1:3" ht="15.75" customHeight="1" x14ac:dyDescent="0.2">
      <c r="A26" s="14" t="s">
        <v>38</v>
      </c>
      <c r="B26" s="19">
        <v>0</v>
      </c>
      <c r="C26" s="16" t="e">
        <f>B26/B27</f>
        <v>#DIV/0!</v>
      </c>
    </row>
    <row r="27" spans="1:3" ht="15.75" customHeight="1" x14ac:dyDescent="0.2">
      <c r="A27" s="17" t="s">
        <v>10</v>
      </c>
      <c r="B27" s="19">
        <f t="shared" ref="B27:C27" si="2">SUM(B19:B26)</f>
        <v>0</v>
      </c>
      <c r="C27" s="16" t="e">
        <f t="shared" si="2"/>
        <v>#DIV/0!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2" t="s">
        <v>39</v>
      </c>
      <c r="B29" s="3" t="s">
        <v>2</v>
      </c>
      <c r="C29" s="4" t="s">
        <v>3</v>
      </c>
    </row>
    <row r="30" spans="1:3" ht="15.75" customHeight="1" x14ac:dyDescent="0.2">
      <c r="A30" s="3" t="s">
        <v>40</v>
      </c>
      <c r="B30" s="7">
        <v>197</v>
      </c>
      <c r="C30" s="11">
        <f>B30/B33</f>
        <v>4.867803311094638E-2</v>
      </c>
    </row>
    <row r="31" spans="1:3" ht="15.75" customHeight="1" x14ac:dyDescent="0.2">
      <c r="A31" s="3" t="s">
        <v>41</v>
      </c>
      <c r="B31" s="7">
        <v>448</v>
      </c>
      <c r="C31" s="11">
        <f>B31/B33</f>
        <v>0.11069928341981715</v>
      </c>
    </row>
    <row r="32" spans="1:3" ht="15.75" customHeight="1" x14ac:dyDescent="0.2">
      <c r="A32" s="3" t="s">
        <v>42</v>
      </c>
      <c r="B32" s="10">
        <v>3402</v>
      </c>
      <c r="C32" s="11">
        <f>B32/B33</f>
        <v>0.84062268346923652</v>
      </c>
    </row>
    <row r="33" spans="1:3" ht="15.75" customHeight="1" x14ac:dyDescent="0.2">
      <c r="A33" s="2" t="s">
        <v>10</v>
      </c>
      <c r="B33" s="7">
        <f t="shared" ref="B33:C33" si="3">SUM(B30:B32)</f>
        <v>4047</v>
      </c>
      <c r="C33" s="11">
        <f t="shared" si="3"/>
        <v>1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>
        <v>0</v>
      </c>
      <c r="C36" s="16" t="e">
        <f>B36/B38</f>
        <v>#DIV/0!</v>
      </c>
    </row>
    <row r="37" spans="1:3" ht="15.75" customHeight="1" x14ac:dyDescent="0.2">
      <c r="A37" s="14" t="s">
        <v>45</v>
      </c>
      <c r="B37" s="19">
        <v>0</v>
      </c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4">SUM(B36:B37)</f>
        <v>0</v>
      </c>
      <c r="C38" s="20" t="e">
        <f t="shared" si="4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>
        <v>0</v>
      </c>
      <c r="C41" s="16" t="e">
        <f>B41/B44</f>
        <v>#DIV/0!</v>
      </c>
    </row>
    <row r="42" spans="1:3" ht="15.75" customHeight="1" x14ac:dyDescent="0.2">
      <c r="A42" s="14" t="s">
        <v>48</v>
      </c>
      <c r="B42" s="19">
        <v>0</v>
      </c>
      <c r="C42" s="16" t="e">
        <f>B42/B44</f>
        <v>#DIV/0!</v>
      </c>
    </row>
    <row r="43" spans="1:3" ht="15.75" customHeight="1" x14ac:dyDescent="0.2">
      <c r="A43" s="14" t="s">
        <v>49</v>
      </c>
      <c r="B43" s="19">
        <v>0</v>
      </c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5">SUM(B41:B43)</f>
        <v>0</v>
      </c>
      <c r="C44" s="16" t="e">
        <f t="shared" si="5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>
        <v>0</v>
      </c>
      <c r="C47" s="16" t="e">
        <f>B47/B49</f>
        <v>#DIV/0!</v>
      </c>
    </row>
    <row r="48" spans="1:3" ht="15.75" customHeight="1" x14ac:dyDescent="0.2">
      <c r="A48" s="14" t="s">
        <v>52</v>
      </c>
      <c r="B48" s="19">
        <v>0</v>
      </c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6">SUM(B47:B48)</f>
        <v>0</v>
      </c>
      <c r="C49" s="20" t="e">
        <f t="shared" si="6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10">
        <v>2442</v>
      </c>
      <c r="C52" s="11">
        <f>B52/B54</f>
        <v>0.62776349614395888</v>
      </c>
    </row>
    <row r="53" spans="1:3" ht="15.75" customHeight="1" x14ac:dyDescent="0.2">
      <c r="A53" s="3" t="s">
        <v>55</v>
      </c>
      <c r="B53" s="7">
        <v>1448</v>
      </c>
      <c r="C53" s="11">
        <f>B53/B54</f>
        <v>0.37223650385604112</v>
      </c>
    </row>
    <row r="54" spans="1:3" ht="15.75" customHeight="1" x14ac:dyDescent="0.2">
      <c r="A54" s="2" t="s">
        <v>10</v>
      </c>
      <c r="B54" s="13">
        <f t="shared" ref="B54:C54" si="7">SUM(B52:B53)</f>
        <v>3890</v>
      </c>
      <c r="C54" s="8">
        <f t="shared" si="7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10">
        <v>1883</v>
      </c>
      <c r="C57" s="11">
        <f>B57/B59</f>
        <v>0.541558815070463</v>
      </c>
    </row>
    <row r="58" spans="1:3" ht="15.75" customHeight="1" x14ac:dyDescent="0.2">
      <c r="A58" s="3" t="s">
        <v>58</v>
      </c>
      <c r="B58" s="10">
        <v>1594</v>
      </c>
      <c r="C58" s="11">
        <f>B58/B59</f>
        <v>0.45844118492953695</v>
      </c>
    </row>
    <row r="59" spans="1:3" ht="15.75" customHeight="1" x14ac:dyDescent="0.2">
      <c r="A59" s="2" t="s">
        <v>10</v>
      </c>
      <c r="B59" s="13">
        <f t="shared" ref="B59:C59" si="8">SUM(B57:B58)</f>
        <v>3477</v>
      </c>
      <c r="C59" s="8">
        <f t="shared" si="8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10">
        <v>1797</v>
      </c>
      <c r="C62" s="11">
        <f>B62/B64</f>
        <v>0.5138690305976551</v>
      </c>
    </row>
    <row r="63" spans="1:3" ht="15.75" customHeight="1" x14ac:dyDescent="0.2">
      <c r="A63" s="3" t="s">
        <v>61</v>
      </c>
      <c r="B63" s="10">
        <v>1700</v>
      </c>
      <c r="C63" s="11">
        <f>B63/B64</f>
        <v>0.48613096940234485</v>
      </c>
    </row>
    <row r="64" spans="1:3" ht="15.75" customHeight="1" x14ac:dyDescent="0.2">
      <c r="A64" s="2" t="s">
        <v>10</v>
      </c>
      <c r="B64" s="13">
        <f t="shared" ref="B64:C64" si="9">SUM(B62:B63)</f>
        <v>3497</v>
      </c>
      <c r="C64" s="8">
        <f t="shared" si="9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10">
        <v>2408</v>
      </c>
      <c r="C67" s="11">
        <f>B67/B69</f>
        <v>0.62351113412739512</v>
      </c>
    </row>
    <row r="68" spans="1:3" ht="15.75" customHeight="1" x14ac:dyDescent="0.2">
      <c r="A68" s="3" t="s">
        <v>64</v>
      </c>
      <c r="B68" s="10">
        <v>1454</v>
      </c>
      <c r="C68" s="11">
        <f>B68/B69</f>
        <v>0.37648886587260488</v>
      </c>
    </row>
    <row r="69" spans="1:3" ht="15.75" customHeight="1" x14ac:dyDescent="0.2">
      <c r="A69" s="2" t="s">
        <v>10</v>
      </c>
      <c r="B69" s="13">
        <f t="shared" ref="B69:C69" si="10">SUM(B67:B68)</f>
        <v>3862</v>
      </c>
      <c r="C69" s="8">
        <f t="shared" si="10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>
        <v>0</v>
      </c>
      <c r="C72" s="16" t="e">
        <f>B72/B76</f>
        <v>#DIV/0!</v>
      </c>
    </row>
    <row r="73" spans="1:3" ht="15.75" customHeight="1" x14ac:dyDescent="0.2">
      <c r="A73" s="14" t="s">
        <v>67</v>
      </c>
      <c r="B73" s="19">
        <v>0</v>
      </c>
      <c r="C73" s="16" t="e">
        <f>B73/B76</f>
        <v>#DIV/0!</v>
      </c>
    </row>
    <row r="74" spans="1:3" ht="15.75" customHeight="1" x14ac:dyDescent="0.2">
      <c r="A74" s="14" t="s">
        <v>68</v>
      </c>
      <c r="B74" s="19">
        <v>0</v>
      </c>
      <c r="C74" s="16" t="e">
        <f>B74/B76</f>
        <v>#DIV/0!</v>
      </c>
    </row>
    <row r="75" spans="1:3" ht="15.75" customHeight="1" x14ac:dyDescent="0.2">
      <c r="A75" s="14" t="s">
        <v>69</v>
      </c>
      <c r="B75" s="19">
        <v>0</v>
      </c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1">SUM(B72:B75)</f>
        <v>0</v>
      </c>
      <c r="C76" s="16" t="e">
        <f t="shared" si="11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>
        <v>0</v>
      </c>
      <c r="C79" s="16" t="e">
        <f>B79/B82</f>
        <v>#DIV/0!</v>
      </c>
    </row>
    <row r="80" spans="1:3" ht="15.75" customHeight="1" x14ac:dyDescent="0.2">
      <c r="A80" s="14" t="s">
        <v>72</v>
      </c>
      <c r="B80" s="19">
        <v>0</v>
      </c>
      <c r="C80" s="16" t="e">
        <f>B80/B82</f>
        <v>#DIV/0!</v>
      </c>
    </row>
    <row r="81" spans="1:3" ht="15.75" customHeight="1" x14ac:dyDescent="0.2">
      <c r="A81" s="14" t="s">
        <v>73</v>
      </c>
      <c r="B81" s="19">
        <v>0</v>
      </c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2">SUM(B79:B81)</f>
        <v>0</v>
      </c>
      <c r="C82" s="16" t="e">
        <f t="shared" si="12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5.28515625" customWidth="1"/>
    <col min="5" max="5" width="28.7109375" customWidth="1"/>
    <col min="6" max="6" width="12.7109375" customWidth="1"/>
  </cols>
  <sheetData>
    <row r="1" spans="1:7" ht="15.75" customHeight="1" x14ac:dyDescent="0.25">
      <c r="D1" s="1" t="s">
        <v>140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141</v>
      </c>
      <c r="F2" s="3" t="s">
        <v>2</v>
      </c>
      <c r="G2" s="2" t="s">
        <v>3</v>
      </c>
    </row>
    <row r="3" spans="1:7" ht="15.75" customHeight="1" x14ac:dyDescent="0.2">
      <c r="A3" s="3" t="s">
        <v>5</v>
      </c>
      <c r="B3" s="7">
        <v>7</v>
      </c>
      <c r="C3" s="8">
        <f>B3/B11</f>
        <v>8.8050314465408801E-4</v>
      </c>
      <c r="E3" s="3" t="s">
        <v>15</v>
      </c>
      <c r="F3" s="10">
        <v>4137</v>
      </c>
      <c r="G3" s="11">
        <f>F3/F6</f>
        <v>0.61838565022421521</v>
      </c>
    </row>
    <row r="4" spans="1:7" ht="15.75" customHeight="1" x14ac:dyDescent="0.2">
      <c r="A4" s="3" t="s">
        <v>7</v>
      </c>
      <c r="B4" s="7">
        <v>6</v>
      </c>
      <c r="C4" s="8">
        <f>B4/B11</f>
        <v>7.5471698113207543E-4</v>
      </c>
      <c r="E4" s="3" t="s">
        <v>17</v>
      </c>
      <c r="F4" s="10">
        <v>1436</v>
      </c>
      <c r="G4" s="11">
        <f>F4/F6</f>
        <v>0.21464872944693572</v>
      </c>
    </row>
    <row r="5" spans="1:7" ht="15.75" customHeight="1" x14ac:dyDescent="0.2">
      <c r="A5" s="3" t="s">
        <v>9</v>
      </c>
      <c r="B5" s="7">
        <v>80</v>
      </c>
      <c r="C5" s="8">
        <f>B5/B11</f>
        <v>1.0062893081761006E-2</v>
      </c>
      <c r="E5" s="3" t="s">
        <v>19</v>
      </c>
      <c r="F5" s="10">
        <v>1117</v>
      </c>
      <c r="G5" s="11">
        <f>F5/F6</f>
        <v>0.16696562032884904</v>
      </c>
    </row>
    <row r="6" spans="1:7" ht="15.75" customHeight="1" x14ac:dyDescent="0.2">
      <c r="A6" s="3" t="s">
        <v>11</v>
      </c>
      <c r="B6" s="7">
        <v>461</v>
      </c>
      <c r="C6" s="8">
        <f>B6/B11</f>
        <v>5.7987421383647798E-2</v>
      </c>
      <c r="E6" s="2" t="s">
        <v>10</v>
      </c>
      <c r="F6" s="10">
        <f t="shared" ref="F6:G6" si="0">SUM(F3:F5)</f>
        <v>6690</v>
      </c>
      <c r="G6" s="11">
        <f t="shared" si="0"/>
        <v>1</v>
      </c>
    </row>
    <row r="7" spans="1:7" ht="15.75" customHeight="1" x14ac:dyDescent="0.2">
      <c r="A7" s="3" t="s">
        <v>12</v>
      </c>
      <c r="B7" s="7">
        <v>22</v>
      </c>
      <c r="C7" s="8">
        <f>B7/B11</f>
        <v>2.7672955974842768E-3</v>
      </c>
    </row>
    <row r="8" spans="1:7" ht="15.75" customHeight="1" x14ac:dyDescent="0.2">
      <c r="A8" s="3" t="s">
        <v>14</v>
      </c>
      <c r="B8" s="7">
        <v>7</v>
      </c>
      <c r="C8" s="8">
        <f>B8/B11</f>
        <v>8.8050314465408801E-4</v>
      </c>
      <c r="E8" s="2" t="s">
        <v>87</v>
      </c>
      <c r="F8" s="3" t="s">
        <v>2</v>
      </c>
      <c r="G8" s="4" t="s">
        <v>3</v>
      </c>
    </row>
    <row r="9" spans="1:7" ht="15.75" customHeight="1" x14ac:dyDescent="0.2">
      <c r="A9" s="3" t="s">
        <v>16</v>
      </c>
      <c r="B9" s="10">
        <v>7272</v>
      </c>
      <c r="C9" s="8">
        <f>B9/B11</f>
        <v>0.91471698113207545</v>
      </c>
      <c r="E9" s="3" t="s">
        <v>142</v>
      </c>
      <c r="F9" s="10">
        <v>5279</v>
      </c>
      <c r="G9" s="11">
        <f>F9/F11</f>
        <v>0.70631522611720632</v>
      </c>
    </row>
    <row r="10" spans="1:7" ht="15.75" customHeight="1" x14ac:dyDescent="0.2">
      <c r="A10" s="3" t="s">
        <v>18</v>
      </c>
      <c r="B10" s="7">
        <v>95</v>
      </c>
      <c r="C10" s="8">
        <f>B10/B11</f>
        <v>1.1949685534591196E-2</v>
      </c>
      <c r="E10" s="3" t="s">
        <v>143</v>
      </c>
      <c r="F10" s="10">
        <v>2195</v>
      </c>
      <c r="G10" s="11">
        <f>F10/F11</f>
        <v>0.29368477388279368</v>
      </c>
    </row>
    <row r="11" spans="1:7" ht="15.75" customHeight="1" x14ac:dyDescent="0.2">
      <c r="A11" s="2" t="s">
        <v>10</v>
      </c>
      <c r="B11" s="3">
        <f t="shared" ref="B11:C11" si="1">SUM(B3:B10)</f>
        <v>7950</v>
      </c>
      <c r="C11" s="8">
        <f t="shared" si="1"/>
        <v>1</v>
      </c>
      <c r="E11" s="2" t="s">
        <v>10</v>
      </c>
      <c r="F11" s="10">
        <f t="shared" ref="F11:G11" si="2">SUM(F9:F10)</f>
        <v>7474</v>
      </c>
      <c r="G11" s="11">
        <f t="shared" si="2"/>
        <v>1</v>
      </c>
    </row>
    <row r="12" spans="1:7" ht="15.75" customHeight="1" x14ac:dyDescent="0.2">
      <c r="C12" s="11"/>
      <c r="G12" s="11"/>
    </row>
    <row r="13" spans="1:7" ht="15.75" customHeight="1" x14ac:dyDescent="0.2">
      <c r="A13" s="17" t="s">
        <v>21</v>
      </c>
      <c r="B13" s="14" t="s">
        <v>2</v>
      </c>
      <c r="C13" s="18" t="s">
        <v>3</v>
      </c>
      <c r="E13" s="2" t="s">
        <v>144</v>
      </c>
      <c r="F13" s="3" t="s">
        <v>2</v>
      </c>
      <c r="G13" s="4" t="s">
        <v>3</v>
      </c>
    </row>
    <row r="14" spans="1:7" ht="15.75" customHeight="1" x14ac:dyDescent="0.2">
      <c r="A14" s="14" t="s">
        <v>23</v>
      </c>
      <c r="B14" s="19"/>
      <c r="C14" s="16" t="e">
        <f>B14/B16</f>
        <v>#DIV/0!</v>
      </c>
      <c r="E14" s="3" t="s">
        <v>145</v>
      </c>
      <c r="F14" s="10">
        <v>3733</v>
      </c>
      <c r="G14" s="11">
        <f>F14/F24</f>
        <v>7.3532018831130461E-2</v>
      </c>
    </row>
    <row r="15" spans="1:7" ht="15.75" customHeight="1" x14ac:dyDescent="0.2">
      <c r="A15" s="14" t="s">
        <v>25</v>
      </c>
      <c r="B15" s="19"/>
      <c r="C15" s="16" t="e">
        <f>B15/B16</f>
        <v>#DIV/0!</v>
      </c>
      <c r="E15" s="3" t="s">
        <v>146</v>
      </c>
      <c r="F15" s="10">
        <v>6987</v>
      </c>
      <c r="G15" s="11">
        <f>F15/F24</f>
        <v>0.13762877459767173</v>
      </c>
    </row>
    <row r="16" spans="1:7" ht="15.75" customHeight="1" x14ac:dyDescent="0.2">
      <c r="A16" s="17" t="s">
        <v>10</v>
      </c>
      <c r="B16" s="14">
        <f t="shared" ref="B16:C16" si="3">SUM(B14:B15)</f>
        <v>0</v>
      </c>
      <c r="C16" s="20" t="e">
        <f t="shared" si="3"/>
        <v>#DIV/0!</v>
      </c>
      <c r="E16" s="3" t="s">
        <v>147</v>
      </c>
      <c r="F16" s="10">
        <v>8595</v>
      </c>
      <c r="G16" s="11">
        <f>F16/F24</f>
        <v>0.16930289361199205</v>
      </c>
    </row>
    <row r="17" spans="1:7" ht="15.75" customHeight="1" x14ac:dyDescent="0.2">
      <c r="A17" s="2"/>
      <c r="B17" s="3"/>
      <c r="C17" s="4"/>
      <c r="E17" s="3" t="s">
        <v>148</v>
      </c>
      <c r="F17" s="10">
        <v>3668</v>
      </c>
      <c r="G17" s="11">
        <f>F17/F24</f>
        <v>7.2251659542616267E-2</v>
      </c>
    </row>
    <row r="18" spans="1:7" ht="15.75" customHeight="1" x14ac:dyDescent="0.2">
      <c r="A18" s="17" t="s">
        <v>27</v>
      </c>
      <c r="B18" s="14" t="s">
        <v>2</v>
      </c>
      <c r="C18" s="18" t="s">
        <v>3</v>
      </c>
      <c r="E18" s="3" t="s">
        <v>149</v>
      </c>
      <c r="F18" s="10">
        <v>4977</v>
      </c>
      <c r="G18" s="11">
        <f>F18/F24</f>
        <v>9.8036125829771309E-2</v>
      </c>
    </row>
    <row r="19" spans="1:7" ht="15.75" customHeight="1" x14ac:dyDescent="0.2">
      <c r="A19" s="14" t="s">
        <v>29</v>
      </c>
      <c r="B19" s="19"/>
      <c r="C19" s="16" t="e">
        <f>B19/B27</f>
        <v>#DIV/0!</v>
      </c>
      <c r="E19" s="3" t="s">
        <v>150</v>
      </c>
      <c r="F19" s="10">
        <v>4847</v>
      </c>
      <c r="G19" s="11">
        <f>F19/F24</f>
        <v>9.5475407252742922E-2</v>
      </c>
    </row>
    <row r="20" spans="1:7" ht="15.75" customHeight="1" x14ac:dyDescent="0.2">
      <c r="A20" s="14" t="s">
        <v>31</v>
      </c>
      <c r="B20" s="19"/>
      <c r="C20" s="16" t="e">
        <f>B20/B27</f>
        <v>#DIV/0!</v>
      </c>
      <c r="E20" s="3" t="s">
        <v>151</v>
      </c>
      <c r="F20" s="10">
        <v>4121</v>
      </c>
      <c r="G20" s="11">
        <f>F20/F24</f>
        <v>8.117477889179979E-2</v>
      </c>
    </row>
    <row r="21" spans="1:7" ht="15.75" customHeight="1" x14ac:dyDescent="0.2">
      <c r="A21" s="14" t="s">
        <v>33</v>
      </c>
      <c r="B21" s="19"/>
      <c r="C21" s="16" t="e">
        <f>B21/B27</f>
        <v>#DIV/0!</v>
      </c>
      <c r="E21" s="3" t="s">
        <v>152</v>
      </c>
      <c r="F21" s="10">
        <v>3328</v>
      </c>
      <c r="G21" s="11">
        <f>F21/F24</f>
        <v>6.5554395571926646E-2</v>
      </c>
    </row>
    <row r="22" spans="1:7" ht="15.75" customHeight="1" x14ac:dyDescent="0.2">
      <c r="A22" s="14" t="s">
        <v>34</v>
      </c>
      <c r="B22" s="19"/>
      <c r="C22" s="16" t="e">
        <f>B22/B27</f>
        <v>#DIV/0!</v>
      </c>
      <c r="E22" s="3" t="s">
        <v>153</v>
      </c>
      <c r="F22" s="10">
        <v>3683</v>
      </c>
      <c r="G22" s="11">
        <f>F22/F24</f>
        <v>7.2547127070734921E-2</v>
      </c>
    </row>
    <row r="23" spans="1:7" ht="15.75" customHeight="1" x14ac:dyDescent="0.2">
      <c r="A23" s="14" t="s">
        <v>35</v>
      </c>
      <c r="B23" s="19"/>
      <c r="C23" s="16" t="e">
        <f>B23/B27</f>
        <v>#DIV/0!</v>
      </c>
      <c r="E23" s="3" t="s">
        <v>154</v>
      </c>
      <c r="F23" s="10">
        <v>6828</v>
      </c>
      <c r="G23" s="11">
        <f>F23/F24</f>
        <v>0.13449681879961392</v>
      </c>
    </row>
    <row r="24" spans="1:7" ht="15.75" customHeight="1" x14ac:dyDescent="0.2">
      <c r="A24" s="14" t="s">
        <v>36</v>
      </c>
      <c r="B24" s="19"/>
      <c r="C24" s="16" t="e">
        <f>B24/B27</f>
        <v>#DIV/0!</v>
      </c>
      <c r="E24" s="2" t="s">
        <v>10</v>
      </c>
      <c r="F24" s="10">
        <f t="shared" ref="F24:G24" si="4">SUM(F14:F23)</f>
        <v>50767</v>
      </c>
      <c r="G24" s="11">
        <f t="shared" si="4"/>
        <v>1</v>
      </c>
    </row>
    <row r="25" spans="1:7" ht="15.75" customHeight="1" x14ac:dyDescent="0.2">
      <c r="A25" s="14" t="s">
        <v>37</v>
      </c>
      <c r="B25" s="19"/>
      <c r="C25" s="16" t="e">
        <f>B25/B27</f>
        <v>#DIV/0!</v>
      </c>
    </row>
    <row r="26" spans="1:7" ht="15.75" customHeight="1" x14ac:dyDescent="0.2">
      <c r="A26" s="14" t="s">
        <v>38</v>
      </c>
      <c r="B26" s="19"/>
      <c r="C26" s="16" t="e">
        <f>B26/B27</f>
        <v>#DIV/0!</v>
      </c>
    </row>
    <row r="27" spans="1:7" ht="15.75" customHeight="1" x14ac:dyDescent="0.2">
      <c r="A27" s="17" t="s">
        <v>10</v>
      </c>
      <c r="B27" s="19">
        <f t="shared" ref="B27:C27" si="5">SUM(B19:B26)</f>
        <v>0</v>
      </c>
      <c r="C27" s="16" t="e">
        <f t="shared" si="5"/>
        <v>#DIV/0!</v>
      </c>
    </row>
    <row r="28" spans="1:7" ht="15.75" customHeight="1" x14ac:dyDescent="0.2">
      <c r="A28" s="2"/>
      <c r="B28" s="3"/>
      <c r="C28" s="4"/>
    </row>
    <row r="29" spans="1:7" ht="15.75" customHeight="1" x14ac:dyDescent="0.2">
      <c r="A29" s="17" t="s">
        <v>39</v>
      </c>
      <c r="B29" s="14" t="s">
        <v>2</v>
      </c>
      <c r="C29" s="18" t="s">
        <v>3</v>
      </c>
    </row>
    <row r="30" spans="1:7" ht="15.75" customHeight="1" x14ac:dyDescent="0.2">
      <c r="A30" s="14" t="s">
        <v>40</v>
      </c>
      <c r="B30" s="19"/>
      <c r="C30" s="16" t="e">
        <f>B30/B33</f>
        <v>#DIV/0!</v>
      </c>
    </row>
    <row r="31" spans="1:7" ht="15.75" customHeight="1" x14ac:dyDescent="0.2">
      <c r="A31" s="14" t="s">
        <v>41</v>
      </c>
      <c r="B31" s="19"/>
      <c r="C31" s="16" t="e">
        <f>B31/B33</f>
        <v>#DIV/0!</v>
      </c>
    </row>
    <row r="32" spans="1:7" ht="15.75" customHeight="1" x14ac:dyDescent="0.2">
      <c r="A32" s="14" t="s">
        <v>42</v>
      </c>
      <c r="B32" s="19"/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6">SUM(B30:B32)</f>
        <v>0</v>
      </c>
      <c r="C33" s="16" t="e">
        <f t="shared" si="6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/>
      <c r="C36" s="16" t="e">
        <f>B36/B38</f>
        <v>#DIV/0!</v>
      </c>
    </row>
    <row r="37" spans="1:3" ht="15.75" customHeight="1" x14ac:dyDescent="0.2">
      <c r="A37" s="14" t="s">
        <v>45</v>
      </c>
      <c r="B37" s="19"/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7">SUM(B36:B37)</f>
        <v>0</v>
      </c>
      <c r="C38" s="20" t="e">
        <f t="shared" si="7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2" t="s">
        <v>46</v>
      </c>
      <c r="B40" s="3" t="s">
        <v>2</v>
      </c>
      <c r="C40" s="4" t="s">
        <v>3</v>
      </c>
    </row>
    <row r="41" spans="1:3" ht="15.75" customHeight="1" x14ac:dyDescent="0.2">
      <c r="A41" s="3" t="s">
        <v>47</v>
      </c>
      <c r="B41" s="7">
        <v>267</v>
      </c>
      <c r="C41" s="11">
        <f>B41/B44</f>
        <v>3.5247524752475244E-2</v>
      </c>
    </row>
    <row r="42" spans="1:3" ht="15.75" customHeight="1" x14ac:dyDescent="0.2">
      <c r="A42" s="3" t="s">
        <v>48</v>
      </c>
      <c r="B42" s="10">
        <v>6497</v>
      </c>
      <c r="C42" s="11">
        <f>B42/B44</f>
        <v>0.85768976897689764</v>
      </c>
    </row>
    <row r="43" spans="1:3" ht="15.75" customHeight="1" x14ac:dyDescent="0.2">
      <c r="A43" s="3" t="s">
        <v>49</v>
      </c>
      <c r="B43" s="7">
        <v>811</v>
      </c>
      <c r="C43" s="11">
        <f>B43/B44</f>
        <v>0.10706270627062706</v>
      </c>
    </row>
    <row r="44" spans="1:3" ht="15.75" customHeight="1" x14ac:dyDescent="0.2">
      <c r="A44" s="2" t="s">
        <v>10</v>
      </c>
      <c r="B44" s="7">
        <f t="shared" ref="B44:C44" si="8">SUM(B41:B43)</f>
        <v>7575</v>
      </c>
      <c r="C44" s="11">
        <f t="shared" si="8"/>
        <v>1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/>
      <c r="C47" s="16" t="e">
        <f>B47/B49</f>
        <v>#DIV/0!</v>
      </c>
    </row>
    <row r="48" spans="1:3" ht="15.75" customHeight="1" x14ac:dyDescent="0.2">
      <c r="A48" s="14" t="s">
        <v>52</v>
      </c>
      <c r="B48" s="19"/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9">SUM(B47:B48)</f>
        <v>0</v>
      </c>
      <c r="C49" s="20" t="e">
        <f t="shared" si="9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10">
        <v>4760</v>
      </c>
      <c r="C52" s="11">
        <f>B52/B54</f>
        <v>0.66203059805285114</v>
      </c>
    </row>
    <row r="53" spans="1:3" ht="15.75" customHeight="1" x14ac:dyDescent="0.2">
      <c r="A53" s="3" t="s">
        <v>55</v>
      </c>
      <c r="B53" s="10">
        <v>2430</v>
      </c>
      <c r="C53" s="11">
        <f>B53/B54</f>
        <v>0.33796940194714881</v>
      </c>
    </row>
    <row r="54" spans="1:3" ht="15.75" customHeight="1" x14ac:dyDescent="0.2">
      <c r="A54" s="2" t="s">
        <v>10</v>
      </c>
      <c r="B54" s="13">
        <f t="shared" ref="B54:C54" si="10">SUM(B52:B53)</f>
        <v>7190</v>
      </c>
      <c r="C54" s="8">
        <f t="shared" si="10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10">
        <v>3512</v>
      </c>
      <c r="C57" s="11">
        <f>B57/B59</f>
        <v>0.55887969446212604</v>
      </c>
    </row>
    <row r="58" spans="1:3" ht="15.75" customHeight="1" x14ac:dyDescent="0.2">
      <c r="A58" s="3" t="s">
        <v>58</v>
      </c>
      <c r="B58" s="10">
        <v>2772</v>
      </c>
      <c r="C58" s="11">
        <f>B58/B59</f>
        <v>0.44112030553787396</v>
      </c>
    </row>
    <row r="59" spans="1:3" ht="15.75" customHeight="1" x14ac:dyDescent="0.2">
      <c r="A59" s="2" t="s">
        <v>10</v>
      </c>
      <c r="B59" s="13">
        <f t="shared" ref="B59:C59" si="11">SUM(B57:B58)</f>
        <v>6284</v>
      </c>
      <c r="C59" s="8">
        <f t="shared" si="11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10">
        <v>2939</v>
      </c>
      <c r="C62" s="11">
        <f>B62/B64</f>
        <v>0.46116428683508554</v>
      </c>
    </row>
    <row r="63" spans="1:3" ht="15.75" customHeight="1" x14ac:dyDescent="0.2">
      <c r="A63" s="3" t="s">
        <v>61</v>
      </c>
      <c r="B63" s="10">
        <v>3434</v>
      </c>
      <c r="C63" s="11">
        <f>B63/B64</f>
        <v>0.53883571316491452</v>
      </c>
    </row>
    <row r="64" spans="1:3" ht="15.75" customHeight="1" x14ac:dyDescent="0.2">
      <c r="A64" s="2" t="s">
        <v>10</v>
      </c>
      <c r="B64" s="13">
        <f t="shared" ref="B64:C64" si="12">SUM(B62:B63)</f>
        <v>6373</v>
      </c>
      <c r="C64" s="8">
        <f t="shared" si="12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10">
        <v>4540</v>
      </c>
      <c r="C67" s="11">
        <f>B67/B69</f>
        <v>0.62225877192982459</v>
      </c>
    </row>
    <row r="68" spans="1:3" ht="15.75" customHeight="1" x14ac:dyDescent="0.2">
      <c r="A68" s="3" t="s">
        <v>64</v>
      </c>
      <c r="B68" s="10">
        <v>2756</v>
      </c>
      <c r="C68" s="11">
        <f>B68/B69</f>
        <v>0.37774122807017546</v>
      </c>
    </row>
    <row r="69" spans="1:3" ht="15.75" customHeight="1" x14ac:dyDescent="0.2">
      <c r="A69" s="2" t="s">
        <v>10</v>
      </c>
      <c r="B69" s="13">
        <f t="shared" ref="B69:C69" si="13">SUM(B67:B68)</f>
        <v>7296</v>
      </c>
      <c r="C69" s="8">
        <f t="shared" si="13"/>
        <v>1</v>
      </c>
    </row>
    <row r="70" spans="1:3" ht="15.75" customHeight="1" x14ac:dyDescent="0.2">
      <c r="C70" s="11"/>
    </row>
    <row r="71" spans="1:3" ht="15.75" customHeight="1" x14ac:dyDescent="0.2">
      <c r="A71" s="2" t="s">
        <v>65</v>
      </c>
      <c r="B71" s="3" t="s">
        <v>2</v>
      </c>
      <c r="C71" s="4" t="s">
        <v>3</v>
      </c>
    </row>
    <row r="72" spans="1:3" ht="15.75" customHeight="1" x14ac:dyDescent="0.2">
      <c r="A72" s="3" t="s">
        <v>66</v>
      </c>
      <c r="B72" s="7">
        <v>845</v>
      </c>
      <c r="C72" s="11">
        <f>B72/B76</f>
        <v>0.14111556446225784</v>
      </c>
    </row>
    <row r="73" spans="1:3" ht="15.75" customHeight="1" x14ac:dyDescent="0.2">
      <c r="A73" s="3" t="s">
        <v>67</v>
      </c>
      <c r="B73" s="10">
        <v>1058</v>
      </c>
      <c r="C73" s="11">
        <f>B73/B76</f>
        <v>0.17668670674682699</v>
      </c>
    </row>
    <row r="74" spans="1:3" ht="15.75" customHeight="1" x14ac:dyDescent="0.2">
      <c r="A74" s="3" t="s">
        <v>68</v>
      </c>
      <c r="B74" s="10">
        <v>4085</v>
      </c>
      <c r="C74" s="11">
        <f>B74/B76</f>
        <v>0.68219772879091511</v>
      </c>
    </row>
    <row r="75" spans="1:3" ht="15.75" customHeight="1" x14ac:dyDescent="0.2">
      <c r="A75" s="14" t="s">
        <v>69</v>
      </c>
      <c r="B75" s="19">
        <v>696</v>
      </c>
      <c r="C75" s="16"/>
    </row>
    <row r="76" spans="1:3" ht="15.75" customHeight="1" x14ac:dyDescent="0.2">
      <c r="A76" s="2" t="s">
        <v>10</v>
      </c>
      <c r="B76" s="7">
        <f t="shared" ref="B76:C76" si="14">SUM(B72:B74)</f>
        <v>5988</v>
      </c>
      <c r="C76" s="11">
        <f t="shared" si="14"/>
        <v>1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/>
      <c r="C79" s="16" t="e">
        <f>B79/B82</f>
        <v>#DIV/0!</v>
      </c>
    </row>
    <row r="80" spans="1:3" ht="15.75" customHeight="1" x14ac:dyDescent="0.2">
      <c r="A80" s="14" t="s">
        <v>72</v>
      </c>
      <c r="B80" s="19"/>
      <c r="C80" s="16" t="e">
        <f>B80/B82</f>
        <v>#DIV/0!</v>
      </c>
    </row>
    <row r="81" spans="1:3" ht="15.75" customHeight="1" x14ac:dyDescent="0.2">
      <c r="A81" s="14" t="s">
        <v>73</v>
      </c>
      <c r="B81" s="19"/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5">SUM(B79:B81)</f>
        <v>0</v>
      </c>
      <c r="C82" s="16" t="e">
        <f t="shared" si="15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D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6.7109375" customWidth="1"/>
    <col min="5" max="6" width="12.7109375" customWidth="1"/>
  </cols>
  <sheetData>
    <row r="1" spans="1:4" ht="15.75" customHeight="1" x14ac:dyDescent="0.25">
      <c r="D1" s="1" t="s">
        <v>155</v>
      </c>
    </row>
    <row r="2" spans="1:4" ht="15.75" customHeight="1" x14ac:dyDescent="0.2">
      <c r="A2" s="2" t="s">
        <v>1</v>
      </c>
      <c r="B2" s="3" t="s">
        <v>2</v>
      </c>
      <c r="C2" s="4" t="s">
        <v>3</v>
      </c>
    </row>
    <row r="3" spans="1:4" ht="15.75" customHeight="1" x14ac:dyDescent="0.2">
      <c r="A3" s="3" t="s">
        <v>5</v>
      </c>
      <c r="B3" s="7">
        <v>3</v>
      </c>
      <c r="C3" s="8">
        <f>B3/B11</f>
        <v>1.8050541516245488E-3</v>
      </c>
    </row>
    <row r="4" spans="1:4" ht="15.75" customHeight="1" x14ac:dyDescent="0.2">
      <c r="A4" s="3" t="s">
        <v>7</v>
      </c>
      <c r="B4" s="7">
        <v>2</v>
      </c>
      <c r="C4" s="8">
        <f>B4/B11</f>
        <v>1.2033694344163659E-3</v>
      </c>
    </row>
    <row r="5" spans="1:4" ht="15.75" customHeight="1" x14ac:dyDescent="0.2">
      <c r="A5" s="3" t="s">
        <v>9</v>
      </c>
      <c r="B5" s="7">
        <v>8</v>
      </c>
      <c r="C5" s="8">
        <f>B5/B11</f>
        <v>4.8134777376654635E-3</v>
      </c>
    </row>
    <row r="6" spans="1:4" ht="15.75" customHeight="1" x14ac:dyDescent="0.2">
      <c r="A6" s="3" t="s">
        <v>11</v>
      </c>
      <c r="B6" s="7">
        <v>79</v>
      </c>
      <c r="C6" s="8">
        <f>B6/B11</f>
        <v>4.7533092659446448E-2</v>
      </c>
    </row>
    <row r="7" spans="1:4" ht="15.75" customHeight="1" x14ac:dyDescent="0.2">
      <c r="A7" s="3" t="s">
        <v>12</v>
      </c>
      <c r="B7" s="7">
        <v>0</v>
      </c>
      <c r="C7" s="8">
        <f>B7/B11</f>
        <v>0</v>
      </c>
    </row>
    <row r="8" spans="1:4" ht="15.75" customHeight="1" x14ac:dyDescent="0.2">
      <c r="A8" s="3" t="s">
        <v>14</v>
      </c>
      <c r="B8" s="7">
        <v>3</v>
      </c>
      <c r="C8" s="8">
        <f>B8/B11</f>
        <v>1.8050541516245488E-3</v>
      </c>
    </row>
    <row r="9" spans="1:4" ht="15.75" customHeight="1" x14ac:dyDescent="0.2">
      <c r="A9" s="3" t="s">
        <v>16</v>
      </c>
      <c r="B9" s="10">
        <v>1560</v>
      </c>
      <c r="C9" s="8">
        <f>B9/B11</f>
        <v>0.93862815884476536</v>
      </c>
    </row>
    <row r="10" spans="1:4" ht="15.75" customHeight="1" x14ac:dyDescent="0.2">
      <c r="A10" s="3" t="s">
        <v>18</v>
      </c>
      <c r="B10" s="7">
        <v>7</v>
      </c>
      <c r="C10" s="8">
        <f>B10/B11</f>
        <v>4.2117930204572801E-3</v>
      </c>
    </row>
    <row r="11" spans="1:4" ht="15.75" customHeight="1" x14ac:dyDescent="0.2">
      <c r="A11" s="2" t="s">
        <v>10</v>
      </c>
      <c r="B11" s="3">
        <f t="shared" ref="B11:C11" si="0">SUM(B3:B10)</f>
        <v>1662</v>
      </c>
      <c r="C11" s="8">
        <f t="shared" si="0"/>
        <v>1</v>
      </c>
    </row>
    <row r="12" spans="1:4" ht="15.75" customHeight="1" x14ac:dyDescent="0.2">
      <c r="C12" s="11"/>
    </row>
    <row r="13" spans="1:4" ht="15.75" customHeight="1" x14ac:dyDescent="0.2">
      <c r="A13" s="17" t="s">
        <v>21</v>
      </c>
      <c r="B13" s="14" t="s">
        <v>2</v>
      </c>
      <c r="C13" s="18" t="s">
        <v>3</v>
      </c>
    </row>
    <row r="14" spans="1:4" ht="15.75" customHeight="1" x14ac:dyDescent="0.2">
      <c r="A14" s="14" t="s">
        <v>23</v>
      </c>
      <c r="B14" s="19"/>
      <c r="C14" s="16" t="e">
        <f>B14/B16</f>
        <v>#DIV/0!</v>
      </c>
    </row>
    <row r="15" spans="1:4" ht="15.75" customHeight="1" x14ac:dyDescent="0.2">
      <c r="A15" s="14" t="s">
        <v>25</v>
      </c>
      <c r="B15" s="19"/>
      <c r="C15" s="16" t="e">
        <f>B15/B16</f>
        <v>#DIV/0!</v>
      </c>
    </row>
    <row r="16" spans="1:4" ht="15.75" customHeight="1" x14ac:dyDescent="0.2">
      <c r="A16" s="17" t="s">
        <v>10</v>
      </c>
      <c r="B16" s="14">
        <f t="shared" ref="B16:C16" si="1">SUM(B14:B15)</f>
        <v>0</v>
      </c>
      <c r="C16" s="20" t="e">
        <f t="shared" si="1"/>
        <v>#DIV/0!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17" t="s">
        <v>27</v>
      </c>
      <c r="B18" s="14" t="s">
        <v>2</v>
      </c>
      <c r="C18" s="18" t="s">
        <v>3</v>
      </c>
    </row>
    <row r="19" spans="1:3" ht="15.75" customHeight="1" x14ac:dyDescent="0.2">
      <c r="A19" s="14" t="s">
        <v>29</v>
      </c>
      <c r="B19" s="19"/>
      <c r="C19" s="16" t="e">
        <f>B19/B27</f>
        <v>#DIV/0!</v>
      </c>
    </row>
    <row r="20" spans="1:3" ht="15.75" customHeight="1" x14ac:dyDescent="0.2">
      <c r="A20" s="14" t="s">
        <v>31</v>
      </c>
      <c r="B20" s="19"/>
      <c r="C20" s="16" t="e">
        <f>B20/B27</f>
        <v>#DIV/0!</v>
      </c>
    </row>
    <row r="21" spans="1:3" ht="15.75" customHeight="1" x14ac:dyDescent="0.2">
      <c r="A21" s="14" t="s">
        <v>33</v>
      </c>
      <c r="B21" s="19"/>
      <c r="C21" s="16" t="e">
        <f>B21/B27</f>
        <v>#DIV/0!</v>
      </c>
    </row>
    <row r="22" spans="1:3" ht="15.75" customHeight="1" x14ac:dyDescent="0.2">
      <c r="A22" s="14" t="s">
        <v>34</v>
      </c>
      <c r="B22" s="19"/>
      <c r="C22" s="16" t="e">
        <f>B22/B27</f>
        <v>#DIV/0!</v>
      </c>
    </row>
    <row r="23" spans="1:3" ht="15.75" customHeight="1" x14ac:dyDescent="0.2">
      <c r="A23" s="14" t="s">
        <v>35</v>
      </c>
      <c r="B23" s="19"/>
      <c r="C23" s="16" t="e">
        <f>B23/B27</f>
        <v>#DIV/0!</v>
      </c>
    </row>
    <row r="24" spans="1:3" ht="15.75" customHeight="1" x14ac:dyDescent="0.2">
      <c r="A24" s="14" t="s">
        <v>36</v>
      </c>
      <c r="B24" s="19"/>
      <c r="C24" s="16" t="e">
        <f>B24/B27</f>
        <v>#DIV/0!</v>
      </c>
    </row>
    <row r="25" spans="1:3" ht="15.75" customHeight="1" x14ac:dyDescent="0.2">
      <c r="A25" s="14" t="s">
        <v>37</v>
      </c>
      <c r="B25" s="19"/>
      <c r="C25" s="16" t="e">
        <f>B25/B27</f>
        <v>#DIV/0!</v>
      </c>
    </row>
    <row r="26" spans="1:3" ht="15.75" customHeight="1" x14ac:dyDescent="0.2">
      <c r="A26" s="14" t="s">
        <v>38</v>
      </c>
      <c r="B26" s="19"/>
      <c r="C26" s="16" t="e">
        <f>B26/B27</f>
        <v>#DIV/0!</v>
      </c>
    </row>
    <row r="27" spans="1:3" ht="15.75" customHeight="1" x14ac:dyDescent="0.2">
      <c r="A27" s="17" t="s">
        <v>10</v>
      </c>
      <c r="B27" s="19">
        <f t="shared" ref="B27:C27" si="2">SUM(B19:B26)</f>
        <v>0</v>
      </c>
      <c r="C27" s="16" t="e">
        <f t="shared" si="2"/>
        <v>#DIV/0!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17" t="s">
        <v>39</v>
      </c>
      <c r="B29" s="14" t="s">
        <v>2</v>
      </c>
      <c r="C29" s="18" t="s">
        <v>3</v>
      </c>
    </row>
    <row r="30" spans="1:3" ht="15.75" customHeight="1" x14ac:dyDescent="0.2">
      <c r="A30" s="14" t="s">
        <v>40</v>
      </c>
      <c r="B30" s="19"/>
      <c r="C30" s="16" t="e">
        <f>B30/B33</f>
        <v>#DIV/0!</v>
      </c>
    </row>
    <row r="31" spans="1:3" ht="15.75" customHeight="1" x14ac:dyDescent="0.2">
      <c r="A31" s="14" t="s">
        <v>41</v>
      </c>
      <c r="B31" s="19"/>
      <c r="C31" s="16" t="e">
        <f>B31/B33</f>
        <v>#DIV/0!</v>
      </c>
    </row>
    <row r="32" spans="1:3" ht="15.75" customHeight="1" x14ac:dyDescent="0.2">
      <c r="A32" s="14" t="s">
        <v>42</v>
      </c>
      <c r="B32" s="19"/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3">SUM(B30:B32)</f>
        <v>0</v>
      </c>
      <c r="C33" s="16" t="e">
        <f t="shared" si="3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/>
      <c r="C36" s="16" t="e">
        <f>B36/B38</f>
        <v>#DIV/0!</v>
      </c>
    </row>
    <row r="37" spans="1:3" ht="15.75" customHeight="1" x14ac:dyDescent="0.2">
      <c r="A37" s="14" t="s">
        <v>45</v>
      </c>
      <c r="B37" s="19"/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4">SUM(B36:B37)</f>
        <v>0</v>
      </c>
      <c r="C38" s="20" t="e">
        <f t="shared" si="4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/>
      <c r="C41" s="16" t="e">
        <f>B41/B44</f>
        <v>#DIV/0!</v>
      </c>
    </row>
    <row r="42" spans="1:3" ht="15.75" customHeight="1" x14ac:dyDescent="0.2">
      <c r="A42" s="14" t="s">
        <v>48</v>
      </c>
      <c r="B42" s="19"/>
      <c r="C42" s="16" t="e">
        <f>B42/B44</f>
        <v>#DIV/0!</v>
      </c>
    </row>
    <row r="43" spans="1:3" ht="15.75" customHeight="1" x14ac:dyDescent="0.2">
      <c r="A43" s="14" t="s">
        <v>49</v>
      </c>
      <c r="B43" s="19"/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5">SUM(B41:B43)</f>
        <v>0</v>
      </c>
      <c r="C44" s="16" t="e">
        <f t="shared" si="5"/>
        <v>#DIV/0!</v>
      </c>
    </row>
    <row r="45" spans="1:3" ht="15.75" customHeight="1" x14ac:dyDescent="0.2">
      <c r="C45" s="11"/>
    </row>
    <row r="46" spans="1:3" ht="15.75" customHeight="1" x14ac:dyDescent="0.2">
      <c r="A46" s="2" t="s">
        <v>50</v>
      </c>
      <c r="B46" s="3" t="s">
        <v>2</v>
      </c>
      <c r="C46" s="4" t="s">
        <v>3</v>
      </c>
    </row>
    <row r="47" spans="1:3" ht="15.75" customHeight="1" x14ac:dyDescent="0.2">
      <c r="A47" s="14" t="s">
        <v>51</v>
      </c>
      <c r="B47" s="19">
        <v>510</v>
      </c>
      <c r="C47" s="16"/>
    </row>
    <row r="48" spans="1:3" ht="15.75" customHeight="1" x14ac:dyDescent="0.2">
      <c r="A48" s="3" t="s">
        <v>52</v>
      </c>
      <c r="B48" s="7">
        <v>796</v>
      </c>
      <c r="C48" s="11">
        <f>B48/B49</f>
        <v>1</v>
      </c>
    </row>
    <row r="49" spans="1:3" ht="15.75" customHeight="1" x14ac:dyDescent="0.2">
      <c r="A49" s="2" t="s">
        <v>10</v>
      </c>
      <c r="B49" s="3">
        <f t="shared" ref="B49:C49" si="6">B48</f>
        <v>796</v>
      </c>
      <c r="C49" s="8">
        <f t="shared" si="6"/>
        <v>1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7">
        <v>687</v>
      </c>
      <c r="C52" s="11">
        <f>B52/B54</f>
        <v>0.49141630901287553</v>
      </c>
    </row>
    <row r="53" spans="1:3" ht="15.75" customHeight="1" x14ac:dyDescent="0.2">
      <c r="A53" s="3" t="s">
        <v>55</v>
      </c>
      <c r="B53" s="7">
        <v>711</v>
      </c>
      <c r="C53" s="11">
        <f>B53/B54</f>
        <v>0.50858369098712441</v>
      </c>
    </row>
    <row r="54" spans="1:3" ht="15.75" customHeight="1" x14ac:dyDescent="0.2">
      <c r="A54" s="2" t="s">
        <v>10</v>
      </c>
      <c r="B54" s="3">
        <f t="shared" ref="B54:C54" si="7">SUM(B52:B53)</f>
        <v>1398</v>
      </c>
      <c r="C54" s="8">
        <f t="shared" si="7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7">
        <v>666</v>
      </c>
      <c r="C57" s="11">
        <f>B57/B59</f>
        <v>0.5370967741935484</v>
      </c>
    </row>
    <row r="58" spans="1:3" ht="15.75" customHeight="1" x14ac:dyDescent="0.2">
      <c r="A58" s="3" t="s">
        <v>58</v>
      </c>
      <c r="B58" s="7">
        <v>574</v>
      </c>
      <c r="C58" s="11">
        <f>B58/B59</f>
        <v>0.4629032258064516</v>
      </c>
    </row>
    <row r="59" spans="1:3" ht="15.75" customHeight="1" x14ac:dyDescent="0.2">
      <c r="A59" s="2" t="s">
        <v>10</v>
      </c>
      <c r="B59" s="3">
        <f t="shared" ref="B59:C59" si="8">SUM(B57:B58)</f>
        <v>1240</v>
      </c>
      <c r="C59" s="8">
        <f t="shared" si="8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7">
        <v>665</v>
      </c>
      <c r="C62" s="11">
        <f>B62/B64</f>
        <v>0.53456591639871387</v>
      </c>
    </row>
    <row r="63" spans="1:3" ht="15.75" customHeight="1" x14ac:dyDescent="0.2">
      <c r="A63" s="3" t="s">
        <v>61</v>
      </c>
      <c r="B63" s="7">
        <v>579</v>
      </c>
      <c r="C63" s="11">
        <f>B63/B64</f>
        <v>0.46543408360128619</v>
      </c>
    </row>
    <row r="64" spans="1:3" ht="15.75" customHeight="1" x14ac:dyDescent="0.2">
      <c r="A64" s="2" t="s">
        <v>10</v>
      </c>
      <c r="B64" s="3">
        <f t="shared" ref="B64:C64" si="9">SUM(B62:B63)</f>
        <v>1244</v>
      </c>
      <c r="C64" s="8">
        <f t="shared" si="9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7">
        <v>640</v>
      </c>
      <c r="C67" s="11">
        <f>B67/B69</f>
        <v>0.47232472324723246</v>
      </c>
    </row>
    <row r="68" spans="1:3" ht="15.75" customHeight="1" x14ac:dyDescent="0.2">
      <c r="A68" s="3" t="s">
        <v>64</v>
      </c>
      <c r="B68" s="7">
        <v>715</v>
      </c>
      <c r="C68" s="11">
        <f>B68/B69</f>
        <v>0.52767527675276749</v>
      </c>
    </row>
    <row r="69" spans="1:3" ht="15.75" customHeight="1" x14ac:dyDescent="0.2">
      <c r="A69" s="2" t="s">
        <v>10</v>
      </c>
      <c r="B69" s="3">
        <f t="shared" ref="B69:C69" si="10">SUM(B67:B68)</f>
        <v>1355</v>
      </c>
      <c r="C69" s="8">
        <f t="shared" si="10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/>
      <c r="C72" s="16" t="e">
        <f>B72/B76</f>
        <v>#DIV/0!</v>
      </c>
    </row>
    <row r="73" spans="1:3" ht="15.75" customHeight="1" x14ac:dyDescent="0.2">
      <c r="A73" s="14" t="s">
        <v>67</v>
      </c>
      <c r="B73" s="19"/>
      <c r="C73" s="16" t="e">
        <f>B73/B76</f>
        <v>#DIV/0!</v>
      </c>
    </row>
    <row r="74" spans="1:3" ht="15.75" customHeight="1" x14ac:dyDescent="0.2">
      <c r="A74" s="14" t="s">
        <v>68</v>
      </c>
      <c r="B74" s="19"/>
      <c r="C74" s="16" t="e">
        <f>B74/B76</f>
        <v>#DIV/0!</v>
      </c>
    </row>
    <row r="75" spans="1:3" ht="15.75" customHeight="1" x14ac:dyDescent="0.2">
      <c r="A75" s="14" t="s">
        <v>69</v>
      </c>
      <c r="B75" s="19"/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1">SUM(B72:B75)</f>
        <v>0</v>
      </c>
      <c r="C76" s="16" t="e">
        <f t="shared" si="11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/>
      <c r="C79" s="16" t="e">
        <f>B79/B82</f>
        <v>#DIV/0!</v>
      </c>
    </row>
    <row r="80" spans="1:3" ht="15.75" customHeight="1" x14ac:dyDescent="0.2">
      <c r="A80" s="14" t="s">
        <v>72</v>
      </c>
      <c r="B80" s="19"/>
      <c r="C80" s="16" t="e">
        <f>B80/B82</f>
        <v>#DIV/0!</v>
      </c>
    </row>
    <row r="81" spans="1:3" ht="15.75" customHeight="1" x14ac:dyDescent="0.2">
      <c r="A81" s="14" t="s">
        <v>73</v>
      </c>
      <c r="B81" s="19"/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2">SUM(B79:B81)</f>
        <v>0</v>
      </c>
      <c r="C82" s="16" t="e">
        <f t="shared" si="12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4.42578125" customWidth="1"/>
    <col min="5" max="5" width="27.42578125" customWidth="1"/>
    <col min="6" max="6" width="12.7109375" customWidth="1"/>
  </cols>
  <sheetData>
    <row r="1" spans="1:7" ht="15.75" customHeight="1" x14ac:dyDescent="0.25">
      <c r="D1" s="1" t="s">
        <v>156</v>
      </c>
      <c r="G1" s="11"/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157</v>
      </c>
      <c r="F2" s="3" t="s">
        <v>2</v>
      </c>
      <c r="G2" s="4" t="s">
        <v>3</v>
      </c>
    </row>
    <row r="3" spans="1:7" ht="15.75" customHeight="1" x14ac:dyDescent="0.2">
      <c r="A3" s="3" t="s">
        <v>5</v>
      </c>
      <c r="B3" s="7">
        <v>3</v>
      </c>
      <c r="C3" s="8">
        <f>B3/B11</f>
        <v>8.8652482269503544E-4</v>
      </c>
      <c r="E3" s="3" t="s">
        <v>158</v>
      </c>
      <c r="F3" s="7">
        <v>273</v>
      </c>
      <c r="G3" s="11">
        <f>F3/F5</f>
        <v>0.27137176938369784</v>
      </c>
    </row>
    <row r="4" spans="1:7" ht="15.75" customHeight="1" x14ac:dyDescent="0.2">
      <c r="A4" s="3" t="s">
        <v>7</v>
      </c>
      <c r="B4" s="7">
        <v>3</v>
      </c>
      <c r="C4" s="8">
        <f>B4/B11</f>
        <v>8.8652482269503544E-4</v>
      </c>
      <c r="E4" s="3" t="s">
        <v>159</v>
      </c>
      <c r="F4" s="7">
        <v>733</v>
      </c>
      <c r="G4" s="11">
        <f>F4/F5</f>
        <v>0.72862823061630222</v>
      </c>
    </row>
    <row r="5" spans="1:7" ht="15.75" customHeight="1" x14ac:dyDescent="0.2">
      <c r="A5" s="3" t="s">
        <v>9</v>
      </c>
      <c r="B5" s="7">
        <v>32</v>
      </c>
      <c r="C5" s="8">
        <f>B5/B11</f>
        <v>9.4562647754137114E-3</v>
      </c>
      <c r="E5" s="2" t="s">
        <v>10</v>
      </c>
      <c r="F5" s="7">
        <f t="shared" ref="F5:G5" si="0">SUM(F3:F4)</f>
        <v>1006</v>
      </c>
      <c r="G5" s="11">
        <f t="shared" si="0"/>
        <v>1</v>
      </c>
    </row>
    <row r="6" spans="1:7" ht="15.75" customHeight="1" x14ac:dyDescent="0.2">
      <c r="A6" s="3" t="s">
        <v>11</v>
      </c>
      <c r="B6" s="7">
        <v>212</v>
      </c>
      <c r="C6" s="8">
        <f>B6/B11</f>
        <v>6.2647754137115833E-2</v>
      </c>
      <c r="G6" s="11"/>
    </row>
    <row r="7" spans="1:7" ht="15.75" customHeight="1" x14ac:dyDescent="0.2">
      <c r="A7" s="3" t="s">
        <v>12</v>
      </c>
      <c r="B7" s="7">
        <v>4</v>
      </c>
      <c r="C7" s="8">
        <f>B7/B11</f>
        <v>1.1820330969267139E-3</v>
      </c>
      <c r="E7" s="2" t="s">
        <v>160</v>
      </c>
      <c r="F7" s="3" t="s">
        <v>2</v>
      </c>
      <c r="G7" s="4" t="s">
        <v>3</v>
      </c>
    </row>
    <row r="8" spans="1:7" ht="15.75" customHeight="1" x14ac:dyDescent="0.2">
      <c r="A8" s="3" t="s">
        <v>14</v>
      </c>
      <c r="B8" s="7">
        <v>3</v>
      </c>
      <c r="C8" s="8">
        <f>B8/B11</f>
        <v>8.8652482269503544E-4</v>
      </c>
      <c r="E8" s="3" t="s">
        <v>161</v>
      </c>
      <c r="F8" s="7">
        <v>594</v>
      </c>
      <c r="G8" s="11">
        <f>F8/F10</f>
        <v>0.73605947955390338</v>
      </c>
    </row>
    <row r="9" spans="1:7" ht="15.75" customHeight="1" x14ac:dyDescent="0.2">
      <c r="A9" s="3" t="s">
        <v>16</v>
      </c>
      <c r="B9" s="10">
        <v>3096</v>
      </c>
      <c r="C9" s="8">
        <f>B9/B11</f>
        <v>0.91489361702127658</v>
      </c>
      <c r="E9" s="3" t="s">
        <v>162</v>
      </c>
      <c r="F9" s="7">
        <v>213</v>
      </c>
      <c r="G9" s="11">
        <f>F9/F10</f>
        <v>0.26394052044609667</v>
      </c>
    </row>
    <row r="10" spans="1:7" ht="15.75" customHeight="1" x14ac:dyDescent="0.2">
      <c r="A10" s="3" t="s">
        <v>18</v>
      </c>
      <c r="B10" s="7">
        <v>31</v>
      </c>
      <c r="C10" s="8">
        <f>B10/B11</f>
        <v>9.1607565011820324E-3</v>
      </c>
      <c r="E10" s="2" t="s">
        <v>10</v>
      </c>
      <c r="F10" s="7">
        <f t="shared" ref="F10:G10" si="1">SUM(F8:F9)</f>
        <v>807</v>
      </c>
      <c r="G10" s="11">
        <f t="shared" si="1"/>
        <v>1</v>
      </c>
    </row>
    <row r="11" spans="1:7" ht="15.75" customHeight="1" x14ac:dyDescent="0.2">
      <c r="A11" s="2" t="s">
        <v>10</v>
      </c>
      <c r="B11" s="3">
        <f t="shared" ref="B11:C11" si="2">SUM(B3:B10)</f>
        <v>3384</v>
      </c>
      <c r="C11" s="8">
        <f t="shared" si="2"/>
        <v>1</v>
      </c>
    </row>
    <row r="12" spans="1:7" ht="15.75" customHeight="1" x14ac:dyDescent="0.2">
      <c r="C12" s="11"/>
    </row>
    <row r="13" spans="1:7" ht="15.75" customHeight="1" x14ac:dyDescent="0.2">
      <c r="A13" s="17" t="s">
        <v>21</v>
      </c>
      <c r="B13" s="14" t="s">
        <v>2</v>
      </c>
      <c r="C13" s="18" t="s">
        <v>3</v>
      </c>
    </row>
    <row r="14" spans="1:7" ht="15.75" customHeight="1" x14ac:dyDescent="0.2">
      <c r="A14" s="14" t="s">
        <v>23</v>
      </c>
      <c r="B14" s="19"/>
      <c r="C14" s="16" t="e">
        <f>B14/B16</f>
        <v>#DIV/0!</v>
      </c>
    </row>
    <row r="15" spans="1:7" ht="15.75" customHeight="1" x14ac:dyDescent="0.2">
      <c r="A15" s="14" t="s">
        <v>25</v>
      </c>
      <c r="B15" s="19"/>
      <c r="C15" s="16" t="e">
        <f>B15/B16</f>
        <v>#DIV/0!</v>
      </c>
    </row>
    <row r="16" spans="1:7" ht="15.75" customHeight="1" x14ac:dyDescent="0.2">
      <c r="A16" s="17" t="s">
        <v>10</v>
      </c>
      <c r="B16" s="14">
        <f t="shared" ref="B16:C16" si="3">SUM(B14:B15)</f>
        <v>0</v>
      </c>
      <c r="C16" s="20" t="e">
        <f t="shared" si="3"/>
        <v>#DIV/0!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2" t="s">
        <v>27</v>
      </c>
      <c r="B18" s="3" t="s">
        <v>2</v>
      </c>
      <c r="C18" s="4" t="s">
        <v>3</v>
      </c>
    </row>
    <row r="19" spans="1:3" ht="15.75" customHeight="1" x14ac:dyDescent="0.2">
      <c r="A19" s="3" t="s">
        <v>29</v>
      </c>
      <c r="B19" s="7">
        <v>186</v>
      </c>
      <c r="C19" s="11">
        <f>B19/B27</f>
        <v>0.52542372881355937</v>
      </c>
    </row>
    <row r="20" spans="1:3" ht="15.75" customHeight="1" x14ac:dyDescent="0.2">
      <c r="A20" s="3" t="s">
        <v>31</v>
      </c>
      <c r="B20" s="7">
        <v>71</v>
      </c>
      <c r="C20" s="11">
        <f>B20/B27</f>
        <v>0.20056497175141244</v>
      </c>
    </row>
    <row r="21" spans="1:3" ht="15.75" customHeight="1" x14ac:dyDescent="0.2">
      <c r="A21" s="3" t="s">
        <v>33</v>
      </c>
      <c r="B21" s="7">
        <v>74</v>
      </c>
      <c r="C21" s="11">
        <f>B21/B27</f>
        <v>0.20903954802259886</v>
      </c>
    </row>
    <row r="22" spans="1:3" ht="15.75" customHeight="1" x14ac:dyDescent="0.2">
      <c r="A22" s="3" t="s">
        <v>34</v>
      </c>
      <c r="B22" s="7">
        <v>3</v>
      </c>
      <c r="C22" s="11">
        <f>B22/B27</f>
        <v>8.4745762711864406E-3</v>
      </c>
    </row>
    <row r="23" spans="1:3" ht="15.75" customHeight="1" x14ac:dyDescent="0.2">
      <c r="A23" s="3" t="s">
        <v>35</v>
      </c>
      <c r="B23" s="7">
        <v>4</v>
      </c>
      <c r="C23" s="11">
        <f>B23/B27</f>
        <v>1.1299435028248588E-2</v>
      </c>
    </row>
    <row r="24" spans="1:3" ht="15.75" customHeight="1" x14ac:dyDescent="0.2">
      <c r="A24" s="3" t="s">
        <v>36</v>
      </c>
      <c r="B24" s="7">
        <v>7</v>
      </c>
      <c r="C24" s="11">
        <f>B24/B27</f>
        <v>1.977401129943503E-2</v>
      </c>
    </row>
    <row r="25" spans="1:3" ht="15.75" customHeight="1" x14ac:dyDescent="0.2">
      <c r="A25" s="3" t="s">
        <v>37</v>
      </c>
      <c r="B25" s="7">
        <v>3</v>
      </c>
      <c r="C25" s="11">
        <f>B25/B27</f>
        <v>8.4745762711864406E-3</v>
      </c>
    </row>
    <row r="26" spans="1:3" ht="15.75" customHeight="1" x14ac:dyDescent="0.2">
      <c r="A26" s="3" t="s">
        <v>38</v>
      </c>
      <c r="B26" s="7">
        <v>6</v>
      </c>
      <c r="C26" s="11">
        <f>B26/B27</f>
        <v>1.6949152542372881E-2</v>
      </c>
    </row>
    <row r="27" spans="1:3" ht="15.75" customHeight="1" x14ac:dyDescent="0.2">
      <c r="A27" s="2" t="s">
        <v>10</v>
      </c>
      <c r="B27" s="7">
        <f t="shared" ref="B27:C27" si="4">SUM(B19:B26)</f>
        <v>354</v>
      </c>
      <c r="C27" s="11">
        <f t="shared" si="4"/>
        <v>0.99999999999999989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17" t="s">
        <v>39</v>
      </c>
      <c r="B29" s="14" t="s">
        <v>2</v>
      </c>
      <c r="C29" s="18" t="s">
        <v>3</v>
      </c>
    </row>
    <row r="30" spans="1:3" ht="15.75" customHeight="1" x14ac:dyDescent="0.2">
      <c r="A30" s="14" t="s">
        <v>40</v>
      </c>
      <c r="B30" s="19"/>
      <c r="C30" s="16" t="e">
        <f>B30/B33</f>
        <v>#DIV/0!</v>
      </c>
    </row>
    <row r="31" spans="1:3" ht="15.75" customHeight="1" x14ac:dyDescent="0.2">
      <c r="A31" s="14" t="s">
        <v>41</v>
      </c>
      <c r="B31" s="19"/>
      <c r="C31" s="16" t="e">
        <f>B31/B33</f>
        <v>#DIV/0!</v>
      </c>
    </row>
    <row r="32" spans="1:3" ht="15.75" customHeight="1" x14ac:dyDescent="0.2">
      <c r="A32" s="14" t="s">
        <v>42</v>
      </c>
      <c r="B32" s="19"/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5">SUM(B30:B32)</f>
        <v>0</v>
      </c>
      <c r="C33" s="16" t="e">
        <f t="shared" si="5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/>
      <c r="C36" s="16" t="e">
        <f>B36/B38</f>
        <v>#DIV/0!</v>
      </c>
    </row>
    <row r="37" spans="1:3" ht="15.75" customHeight="1" x14ac:dyDescent="0.2">
      <c r="A37" s="14" t="s">
        <v>45</v>
      </c>
      <c r="B37" s="19"/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6">SUM(B36:B37)</f>
        <v>0</v>
      </c>
      <c r="C38" s="20" t="e">
        <f t="shared" si="6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/>
      <c r="C41" s="16" t="e">
        <f>B41/B44</f>
        <v>#DIV/0!</v>
      </c>
    </row>
    <row r="42" spans="1:3" ht="15.75" customHeight="1" x14ac:dyDescent="0.2">
      <c r="A42" s="14" t="s">
        <v>48</v>
      </c>
      <c r="B42" s="19"/>
      <c r="C42" s="16" t="e">
        <f>B42/B44</f>
        <v>#DIV/0!</v>
      </c>
    </row>
    <row r="43" spans="1:3" ht="15.75" customHeight="1" x14ac:dyDescent="0.2">
      <c r="A43" s="14" t="s">
        <v>49</v>
      </c>
      <c r="B43" s="19"/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7">SUM(B41:B43)</f>
        <v>0</v>
      </c>
      <c r="C44" s="16" t="e">
        <f t="shared" si="7"/>
        <v>#DIV/0!</v>
      </c>
    </row>
    <row r="45" spans="1:3" ht="15.75" customHeight="1" x14ac:dyDescent="0.2">
      <c r="C45" s="11"/>
    </row>
    <row r="46" spans="1:3" ht="15.75" customHeight="1" x14ac:dyDescent="0.2">
      <c r="A46" s="2" t="s">
        <v>50</v>
      </c>
      <c r="B46" s="3" t="s">
        <v>2</v>
      </c>
      <c r="C46" s="4" t="s">
        <v>3</v>
      </c>
    </row>
    <row r="47" spans="1:3" ht="15.75" customHeight="1" x14ac:dyDescent="0.2">
      <c r="A47" s="14" t="s">
        <v>51</v>
      </c>
      <c r="B47" s="15">
        <v>1035</v>
      </c>
      <c r="C47" s="16"/>
    </row>
    <row r="48" spans="1:3" ht="15.75" customHeight="1" x14ac:dyDescent="0.2">
      <c r="A48" s="3" t="s">
        <v>52</v>
      </c>
      <c r="B48" s="10">
        <v>1007</v>
      </c>
      <c r="C48" s="11">
        <f>B48/B49</f>
        <v>1</v>
      </c>
    </row>
    <row r="49" spans="1:3" ht="15.75" customHeight="1" x14ac:dyDescent="0.2">
      <c r="A49" s="2" t="s">
        <v>10</v>
      </c>
      <c r="B49" s="13">
        <f t="shared" ref="B49:C49" si="8">B48</f>
        <v>1007</v>
      </c>
      <c r="C49" s="8">
        <f t="shared" si="8"/>
        <v>1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10">
        <v>1828</v>
      </c>
      <c r="C52" s="11">
        <f>B52/B54</f>
        <v>0.63983199159957993</v>
      </c>
    </row>
    <row r="53" spans="1:3" ht="15.75" customHeight="1" x14ac:dyDescent="0.2">
      <c r="A53" s="3" t="s">
        <v>55</v>
      </c>
      <c r="B53" s="10">
        <v>1029</v>
      </c>
      <c r="C53" s="11">
        <f>B53/B54</f>
        <v>0.36016800840042001</v>
      </c>
    </row>
    <row r="54" spans="1:3" ht="15.75" customHeight="1" x14ac:dyDescent="0.2">
      <c r="A54" s="2" t="s">
        <v>10</v>
      </c>
      <c r="B54" s="13">
        <f t="shared" ref="B54:C54" si="9">SUM(B52:B53)</f>
        <v>2857</v>
      </c>
      <c r="C54" s="8">
        <f t="shared" si="9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10">
        <v>1389</v>
      </c>
      <c r="C57" s="11">
        <f>B57/B59</f>
        <v>0.57231149567367123</v>
      </c>
    </row>
    <row r="58" spans="1:3" ht="15.75" customHeight="1" x14ac:dyDescent="0.2">
      <c r="A58" s="3" t="s">
        <v>58</v>
      </c>
      <c r="B58" s="10">
        <v>1038</v>
      </c>
      <c r="C58" s="11">
        <f>B58/B59</f>
        <v>0.42768850432632882</v>
      </c>
    </row>
    <row r="59" spans="1:3" ht="15.75" customHeight="1" x14ac:dyDescent="0.2">
      <c r="A59" s="2" t="s">
        <v>10</v>
      </c>
      <c r="B59" s="13">
        <f t="shared" ref="B59:C59" si="10">SUM(B57:B58)</f>
        <v>2427</v>
      </c>
      <c r="C59" s="8">
        <f t="shared" si="10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10">
        <v>1485</v>
      </c>
      <c r="C62" s="11">
        <f>B62/B64</f>
        <v>0.6179775280898876</v>
      </c>
    </row>
    <row r="63" spans="1:3" ht="15.75" customHeight="1" x14ac:dyDescent="0.2">
      <c r="A63" s="3" t="s">
        <v>61</v>
      </c>
      <c r="B63" s="7">
        <v>918</v>
      </c>
      <c r="C63" s="11">
        <f>B63/B64</f>
        <v>0.38202247191011235</v>
      </c>
    </row>
    <row r="64" spans="1:3" ht="15.75" customHeight="1" x14ac:dyDescent="0.2">
      <c r="A64" s="2" t="s">
        <v>10</v>
      </c>
      <c r="B64" s="13">
        <f t="shared" ref="B64:C64" si="11">SUM(B62:B63)</f>
        <v>2403</v>
      </c>
      <c r="C64" s="8">
        <f t="shared" si="11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10">
        <v>1892</v>
      </c>
      <c r="C67" s="11">
        <f>B67/B69</f>
        <v>0.66015352407536632</v>
      </c>
    </row>
    <row r="68" spans="1:3" ht="15.75" customHeight="1" x14ac:dyDescent="0.2">
      <c r="A68" s="3" t="s">
        <v>64</v>
      </c>
      <c r="B68" s="7">
        <v>974</v>
      </c>
      <c r="C68" s="11">
        <f>B68/B69</f>
        <v>0.33984647592463363</v>
      </c>
    </row>
    <row r="69" spans="1:3" ht="15.75" customHeight="1" x14ac:dyDescent="0.2">
      <c r="A69" s="2" t="s">
        <v>10</v>
      </c>
      <c r="B69" s="13">
        <f t="shared" ref="B69:C69" si="12">SUM(B67:B68)</f>
        <v>2866</v>
      </c>
      <c r="C69" s="8">
        <f t="shared" si="12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/>
      <c r="C72" s="16" t="e">
        <f>B72/B76</f>
        <v>#DIV/0!</v>
      </c>
    </row>
    <row r="73" spans="1:3" ht="15.75" customHeight="1" x14ac:dyDescent="0.2">
      <c r="A73" s="14" t="s">
        <v>67</v>
      </c>
      <c r="B73" s="19"/>
      <c r="C73" s="16" t="e">
        <f>B73/B76</f>
        <v>#DIV/0!</v>
      </c>
    </row>
    <row r="74" spans="1:3" ht="15.75" customHeight="1" x14ac:dyDescent="0.2">
      <c r="A74" s="14" t="s">
        <v>68</v>
      </c>
      <c r="B74" s="19"/>
      <c r="C74" s="16" t="e">
        <f>B74/B76</f>
        <v>#DIV/0!</v>
      </c>
    </row>
    <row r="75" spans="1:3" ht="15.75" customHeight="1" x14ac:dyDescent="0.2">
      <c r="A75" s="14" t="s">
        <v>69</v>
      </c>
      <c r="B75" s="19"/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3">SUM(B72:B75)</f>
        <v>0</v>
      </c>
      <c r="C76" s="16" t="e">
        <f t="shared" si="13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/>
      <c r="C79" s="16" t="e">
        <f>B79/B82</f>
        <v>#DIV/0!</v>
      </c>
    </row>
    <row r="80" spans="1:3" ht="15.75" customHeight="1" x14ac:dyDescent="0.2">
      <c r="A80" s="14" t="s">
        <v>72</v>
      </c>
      <c r="B80" s="19"/>
      <c r="C80" s="16" t="e">
        <f>B80/B82</f>
        <v>#DIV/0!</v>
      </c>
    </row>
    <row r="81" spans="1:3" ht="15.75" customHeight="1" x14ac:dyDescent="0.2">
      <c r="A81" s="14" t="s">
        <v>73</v>
      </c>
      <c r="B81" s="19"/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4">SUM(B79:B81)</f>
        <v>0</v>
      </c>
      <c r="C82" s="16" t="e">
        <f t="shared" si="14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4" width="12.7109375" customWidth="1"/>
    <col min="5" max="5" width="24.7109375" customWidth="1"/>
    <col min="6" max="6" width="12.7109375" customWidth="1"/>
  </cols>
  <sheetData>
    <row r="1" spans="1:7" ht="15.75" customHeight="1" x14ac:dyDescent="0.25">
      <c r="D1" s="1" t="s">
        <v>163</v>
      </c>
      <c r="G1" s="11"/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77</v>
      </c>
      <c r="F2" s="3" t="s">
        <v>2</v>
      </c>
      <c r="G2" s="4" t="s">
        <v>3</v>
      </c>
    </row>
    <row r="3" spans="1:7" ht="15.75" customHeight="1" x14ac:dyDescent="0.2">
      <c r="A3" s="3" t="s">
        <v>5</v>
      </c>
      <c r="B3" s="7">
        <v>2</v>
      </c>
      <c r="C3" s="8">
        <f>B3/B11</f>
        <v>5.6980056980056976E-4</v>
      </c>
      <c r="E3" s="3" t="s">
        <v>164</v>
      </c>
      <c r="F3" s="7">
        <v>1117</v>
      </c>
      <c r="G3" s="11">
        <f>F3/F5</f>
        <v>0.32199481118477946</v>
      </c>
    </row>
    <row r="4" spans="1:7" ht="15.75" customHeight="1" x14ac:dyDescent="0.2">
      <c r="A4" s="3" t="s">
        <v>7</v>
      </c>
      <c r="B4" s="7">
        <v>6</v>
      </c>
      <c r="C4" s="8">
        <f>B4/B11</f>
        <v>1.7094017094017094E-3</v>
      </c>
      <c r="E4" s="3" t="s">
        <v>165</v>
      </c>
      <c r="F4" s="7">
        <v>2352</v>
      </c>
      <c r="G4" s="11">
        <f>F4/F5</f>
        <v>0.67800518881522054</v>
      </c>
    </row>
    <row r="5" spans="1:7" ht="15.75" customHeight="1" x14ac:dyDescent="0.2">
      <c r="A5" s="3" t="s">
        <v>9</v>
      </c>
      <c r="B5" s="7">
        <v>22</v>
      </c>
      <c r="C5" s="8">
        <f>B5/B11</f>
        <v>6.2678062678062675E-3</v>
      </c>
      <c r="E5" s="2" t="s">
        <v>10</v>
      </c>
      <c r="F5" s="7">
        <f t="shared" ref="F5:G5" si="0">SUM(F3:F4)</f>
        <v>3469</v>
      </c>
      <c r="G5" s="11">
        <f t="shared" si="0"/>
        <v>1</v>
      </c>
    </row>
    <row r="6" spans="1:7" ht="15.75" customHeight="1" x14ac:dyDescent="0.2">
      <c r="A6" s="3" t="s">
        <v>11</v>
      </c>
      <c r="B6" s="7">
        <v>234</v>
      </c>
      <c r="C6" s="8">
        <f>B6/B11</f>
        <v>6.6666666666666666E-2</v>
      </c>
      <c r="G6" s="11"/>
    </row>
    <row r="7" spans="1:7" ht="15.75" customHeight="1" x14ac:dyDescent="0.2">
      <c r="A7" s="3" t="s">
        <v>12</v>
      </c>
      <c r="B7" s="7">
        <v>9</v>
      </c>
      <c r="C7" s="8">
        <f>B7/B11</f>
        <v>2.5641025641025641E-3</v>
      </c>
      <c r="E7" s="2" t="s">
        <v>166</v>
      </c>
      <c r="F7" s="3" t="s">
        <v>2</v>
      </c>
      <c r="G7" s="4" t="s">
        <v>3</v>
      </c>
    </row>
    <row r="8" spans="1:7" ht="15.75" customHeight="1" x14ac:dyDescent="0.2">
      <c r="A8" s="3" t="s">
        <v>14</v>
      </c>
      <c r="B8" s="7">
        <v>2</v>
      </c>
      <c r="C8" s="8">
        <f>B8/B11</f>
        <v>5.6980056980056976E-4</v>
      </c>
      <c r="E8" s="3" t="s">
        <v>167</v>
      </c>
      <c r="F8" s="7">
        <v>1525</v>
      </c>
      <c r="G8" s="11">
        <f>F8/F10</f>
        <v>0.44499562299387219</v>
      </c>
    </row>
    <row r="9" spans="1:7" ht="15.75" customHeight="1" x14ac:dyDescent="0.2">
      <c r="A9" s="3" t="s">
        <v>16</v>
      </c>
      <c r="B9" s="7">
        <v>3189</v>
      </c>
      <c r="C9" s="8">
        <f>B9/B11</f>
        <v>0.90854700854700854</v>
      </c>
      <c r="E9" s="3" t="s">
        <v>168</v>
      </c>
      <c r="F9" s="7">
        <v>1902</v>
      </c>
      <c r="G9" s="11">
        <f>F9/F10</f>
        <v>0.55500437700612781</v>
      </c>
    </row>
    <row r="10" spans="1:7" ht="15.75" customHeight="1" x14ac:dyDescent="0.2">
      <c r="A10" s="3" t="s">
        <v>18</v>
      </c>
      <c r="B10" s="7">
        <v>46</v>
      </c>
      <c r="C10" s="8">
        <f>B10/B11</f>
        <v>1.3105413105413105E-2</v>
      </c>
      <c r="E10" s="2" t="s">
        <v>10</v>
      </c>
      <c r="F10" s="7">
        <f t="shared" ref="F10:G10" si="1">SUM(F8:F9)</f>
        <v>3427</v>
      </c>
      <c r="G10" s="11">
        <f t="shared" si="1"/>
        <v>1</v>
      </c>
    </row>
    <row r="11" spans="1:7" ht="15.75" customHeight="1" x14ac:dyDescent="0.2">
      <c r="A11" s="2" t="s">
        <v>10</v>
      </c>
      <c r="B11" s="3">
        <f t="shared" ref="B11:C11" si="2">SUM(B3:B10)</f>
        <v>3510</v>
      </c>
      <c r="C11" s="8">
        <f t="shared" si="2"/>
        <v>1</v>
      </c>
      <c r="G11" s="11"/>
    </row>
    <row r="12" spans="1:7" ht="15.75" customHeight="1" x14ac:dyDescent="0.2">
      <c r="C12" s="11"/>
      <c r="E12" s="2" t="s">
        <v>107</v>
      </c>
      <c r="F12" s="3" t="s">
        <v>2</v>
      </c>
      <c r="G12" s="4" t="s">
        <v>3</v>
      </c>
    </row>
    <row r="13" spans="1:7" ht="15.75" customHeight="1" x14ac:dyDescent="0.2">
      <c r="A13" s="17" t="s">
        <v>21</v>
      </c>
      <c r="B13" s="14" t="s">
        <v>2</v>
      </c>
      <c r="C13" s="18" t="s">
        <v>3</v>
      </c>
      <c r="E13" s="3" t="s">
        <v>169</v>
      </c>
      <c r="F13" s="7">
        <v>403</v>
      </c>
      <c r="G13" s="11">
        <f>F13/F15</f>
        <v>2.0666666666666669</v>
      </c>
    </row>
    <row r="14" spans="1:7" ht="15.75" customHeight="1" x14ac:dyDescent="0.2">
      <c r="A14" s="14" t="s">
        <v>23</v>
      </c>
      <c r="B14" s="19">
        <v>0</v>
      </c>
      <c r="C14" s="16" t="e">
        <f>B14/B16</f>
        <v>#DIV/0!</v>
      </c>
      <c r="E14" s="3" t="s">
        <v>170</v>
      </c>
      <c r="F14" s="7">
        <v>432</v>
      </c>
      <c r="G14" s="11">
        <f>F14/F15</f>
        <v>2.2153846153846155</v>
      </c>
    </row>
    <row r="15" spans="1:7" ht="15.75" customHeight="1" x14ac:dyDescent="0.2">
      <c r="A15" s="14" t="s">
        <v>25</v>
      </c>
      <c r="B15" s="19">
        <v>0</v>
      </c>
      <c r="C15" s="16" t="e">
        <f>B15/B16</f>
        <v>#DIV/0!</v>
      </c>
      <c r="E15" s="2" t="s">
        <v>10</v>
      </c>
      <c r="F15" s="7">
        <v>195</v>
      </c>
      <c r="G15" s="11">
        <f>SUM(G13:G14)</f>
        <v>4.2820512820512828</v>
      </c>
    </row>
    <row r="16" spans="1:7" ht="15.75" customHeight="1" x14ac:dyDescent="0.2">
      <c r="A16" s="17" t="s">
        <v>10</v>
      </c>
      <c r="B16" s="14">
        <f t="shared" ref="B16:C16" si="3">SUM(B14:B15)</f>
        <v>0</v>
      </c>
      <c r="C16" s="20" t="e">
        <f t="shared" si="3"/>
        <v>#DIV/0!</v>
      </c>
      <c r="G16" s="11"/>
    </row>
    <row r="17" spans="1:7" ht="15.75" customHeight="1" x14ac:dyDescent="0.2">
      <c r="A17" s="2"/>
      <c r="B17" s="3"/>
      <c r="C17" s="4"/>
      <c r="E17" s="2" t="s">
        <v>157</v>
      </c>
      <c r="F17" s="3" t="s">
        <v>2</v>
      </c>
      <c r="G17" s="4" t="s">
        <v>3</v>
      </c>
    </row>
    <row r="18" spans="1:7" ht="15.75" customHeight="1" x14ac:dyDescent="0.2">
      <c r="A18" s="17" t="s">
        <v>27</v>
      </c>
      <c r="B18" s="14" t="s">
        <v>2</v>
      </c>
      <c r="C18" s="18" t="s">
        <v>3</v>
      </c>
      <c r="E18" s="3" t="s">
        <v>171</v>
      </c>
      <c r="F18" s="7">
        <v>195</v>
      </c>
      <c r="G18" s="11">
        <f>F18/F20</f>
        <v>0.23867809057527539</v>
      </c>
    </row>
    <row r="19" spans="1:7" ht="15.75" customHeight="1" x14ac:dyDescent="0.2">
      <c r="A19" s="14" t="s">
        <v>29</v>
      </c>
      <c r="B19" s="19">
        <v>0</v>
      </c>
      <c r="C19" s="16" t="e">
        <f>B19/B27</f>
        <v>#DIV/0!</v>
      </c>
      <c r="E19" s="3" t="s">
        <v>172</v>
      </c>
      <c r="F19" s="7">
        <v>622</v>
      </c>
      <c r="G19" s="11">
        <f>F19/F20</f>
        <v>0.76132190942472455</v>
      </c>
    </row>
    <row r="20" spans="1:7" ht="15.75" customHeight="1" x14ac:dyDescent="0.2">
      <c r="A20" s="14" t="s">
        <v>31</v>
      </c>
      <c r="B20" s="19">
        <v>0</v>
      </c>
      <c r="C20" s="16" t="e">
        <f>B20/B27</f>
        <v>#DIV/0!</v>
      </c>
      <c r="E20" s="2" t="s">
        <v>10</v>
      </c>
      <c r="F20" s="7">
        <f t="shared" ref="F20:G20" si="4">SUM(F18:F19)</f>
        <v>817</v>
      </c>
      <c r="G20" s="11">
        <f t="shared" si="4"/>
        <v>1</v>
      </c>
    </row>
    <row r="21" spans="1:7" ht="15.75" customHeight="1" x14ac:dyDescent="0.2">
      <c r="A21" s="14" t="s">
        <v>33</v>
      </c>
      <c r="B21" s="19">
        <v>0</v>
      </c>
      <c r="C21" s="16" t="e">
        <f>B21/B27</f>
        <v>#DIV/0!</v>
      </c>
      <c r="G21" s="11"/>
    </row>
    <row r="22" spans="1:7" ht="15.75" customHeight="1" x14ac:dyDescent="0.2">
      <c r="A22" s="14" t="s">
        <v>34</v>
      </c>
      <c r="B22" s="19">
        <v>0</v>
      </c>
      <c r="C22" s="16" t="e">
        <f>B22/B27</f>
        <v>#DIV/0!</v>
      </c>
      <c r="E22" s="2" t="s">
        <v>80</v>
      </c>
      <c r="F22" s="3" t="s">
        <v>2</v>
      </c>
      <c r="G22" s="4" t="s">
        <v>3</v>
      </c>
    </row>
    <row r="23" spans="1:7" ht="15.75" customHeight="1" x14ac:dyDescent="0.2">
      <c r="A23" s="14" t="s">
        <v>35</v>
      </c>
      <c r="B23" s="19">
        <v>0</v>
      </c>
      <c r="C23" s="16" t="e">
        <f>B23/B27</f>
        <v>#DIV/0!</v>
      </c>
      <c r="E23" s="3" t="s">
        <v>173</v>
      </c>
      <c r="F23" s="7">
        <v>149</v>
      </c>
      <c r="G23" s="11">
        <f>F23/F26</f>
        <v>0.19078104993597952</v>
      </c>
    </row>
    <row r="24" spans="1:7" ht="15.75" customHeight="1" x14ac:dyDescent="0.2">
      <c r="A24" s="14" t="s">
        <v>36</v>
      </c>
      <c r="B24" s="19">
        <v>0</v>
      </c>
      <c r="C24" s="16" t="e">
        <f>B24/B27</f>
        <v>#DIV/0!</v>
      </c>
      <c r="E24" s="3" t="s">
        <v>174</v>
      </c>
      <c r="F24" s="7">
        <v>393</v>
      </c>
      <c r="G24" s="11">
        <f>F24/F26</f>
        <v>0.50320102432778491</v>
      </c>
    </row>
    <row r="25" spans="1:7" ht="15.75" customHeight="1" x14ac:dyDescent="0.2">
      <c r="A25" s="14" t="s">
        <v>37</v>
      </c>
      <c r="B25" s="19">
        <v>0</v>
      </c>
      <c r="C25" s="16" t="e">
        <f>B25/B27</f>
        <v>#DIV/0!</v>
      </c>
      <c r="E25" s="3" t="s">
        <v>175</v>
      </c>
      <c r="F25" s="7">
        <v>239</v>
      </c>
      <c r="G25" s="11">
        <f>F25/F26</f>
        <v>0.3060179257362356</v>
      </c>
    </row>
    <row r="26" spans="1:7" ht="15.75" customHeight="1" x14ac:dyDescent="0.2">
      <c r="A26" s="14" t="s">
        <v>38</v>
      </c>
      <c r="B26" s="19">
        <v>0</v>
      </c>
      <c r="C26" s="16" t="e">
        <f>B26/B27</f>
        <v>#DIV/0!</v>
      </c>
      <c r="E26" s="2" t="s">
        <v>10</v>
      </c>
      <c r="F26" s="7">
        <f t="shared" ref="F26:G26" si="5">SUM(F23:F25)</f>
        <v>781</v>
      </c>
      <c r="G26" s="11">
        <f t="shared" si="5"/>
        <v>1</v>
      </c>
    </row>
    <row r="27" spans="1:7" ht="15.75" customHeight="1" x14ac:dyDescent="0.2">
      <c r="A27" s="17" t="s">
        <v>10</v>
      </c>
      <c r="B27" s="19">
        <f t="shared" ref="B27:C27" si="6">SUM(B19:B26)</f>
        <v>0</v>
      </c>
      <c r="C27" s="16" t="e">
        <f t="shared" si="6"/>
        <v>#DIV/0!</v>
      </c>
      <c r="G27" s="11"/>
    </row>
    <row r="28" spans="1:7" ht="15.75" customHeight="1" x14ac:dyDescent="0.2">
      <c r="A28" s="2"/>
      <c r="B28" s="3"/>
      <c r="C28" s="4"/>
      <c r="E28" s="2" t="s">
        <v>83</v>
      </c>
      <c r="F28" s="3" t="s">
        <v>2</v>
      </c>
      <c r="G28" s="4" t="s">
        <v>3</v>
      </c>
    </row>
    <row r="29" spans="1:7" ht="15.75" customHeight="1" x14ac:dyDescent="0.2">
      <c r="A29" s="2" t="s">
        <v>39</v>
      </c>
      <c r="B29" s="3" t="s">
        <v>2</v>
      </c>
      <c r="C29" s="4" t="s">
        <v>3</v>
      </c>
      <c r="E29" s="3" t="s">
        <v>176</v>
      </c>
      <c r="F29" s="7">
        <v>388</v>
      </c>
      <c r="G29" s="11">
        <f>F29/F31</f>
        <v>0.50652741514360311</v>
      </c>
    </row>
    <row r="30" spans="1:7" ht="15.75" customHeight="1" x14ac:dyDescent="0.2">
      <c r="A30" s="3" t="s">
        <v>40</v>
      </c>
      <c r="B30" s="7">
        <v>195</v>
      </c>
      <c r="C30" s="11">
        <f>B30/B33</f>
        <v>5.7034220532319393E-2</v>
      </c>
      <c r="E30" s="3" t="s">
        <v>177</v>
      </c>
      <c r="F30" s="7">
        <v>378</v>
      </c>
      <c r="G30" s="11">
        <f>F30/F31</f>
        <v>0.49347258485639689</v>
      </c>
    </row>
    <row r="31" spans="1:7" ht="15.75" customHeight="1" x14ac:dyDescent="0.2">
      <c r="A31" s="3" t="s">
        <v>41</v>
      </c>
      <c r="B31" s="7">
        <v>294</v>
      </c>
      <c r="C31" s="11">
        <f>B31/B33</f>
        <v>8.5990055571804627E-2</v>
      </c>
      <c r="E31" s="2" t="s">
        <v>10</v>
      </c>
      <c r="F31" s="7">
        <f t="shared" ref="F31:G31" si="7">SUM(F29:F30)</f>
        <v>766</v>
      </c>
      <c r="G31" s="11">
        <f t="shared" si="7"/>
        <v>1</v>
      </c>
    </row>
    <row r="32" spans="1:7" ht="15.75" customHeight="1" x14ac:dyDescent="0.2">
      <c r="A32" s="3" t="s">
        <v>42</v>
      </c>
      <c r="B32" s="7">
        <v>2930</v>
      </c>
      <c r="C32" s="11">
        <f>B32/B33</f>
        <v>0.85697572389587595</v>
      </c>
      <c r="G32" s="11"/>
    </row>
    <row r="33" spans="1:7" ht="15.75" customHeight="1" x14ac:dyDescent="0.2">
      <c r="A33" s="2" t="s">
        <v>10</v>
      </c>
      <c r="B33" s="7">
        <f t="shared" ref="B33:C33" si="8">SUM(B30:B32)</f>
        <v>3419</v>
      </c>
      <c r="C33" s="11">
        <f t="shared" si="8"/>
        <v>1</v>
      </c>
      <c r="E33" s="2" t="s">
        <v>94</v>
      </c>
      <c r="F33" s="3" t="s">
        <v>2</v>
      </c>
      <c r="G33" s="4" t="s">
        <v>3</v>
      </c>
    </row>
    <row r="34" spans="1:7" ht="15.75" customHeight="1" x14ac:dyDescent="0.2">
      <c r="A34" s="2"/>
      <c r="B34" s="3"/>
      <c r="C34" s="4"/>
      <c r="E34" s="3" t="s">
        <v>178</v>
      </c>
      <c r="F34" s="7">
        <v>81</v>
      </c>
      <c r="G34" s="11">
        <f>F34/F36</f>
        <v>0.31764705882352939</v>
      </c>
    </row>
    <row r="35" spans="1:7" ht="15.75" customHeight="1" x14ac:dyDescent="0.2">
      <c r="A35" s="17" t="s">
        <v>43</v>
      </c>
      <c r="B35" s="14" t="s">
        <v>2</v>
      </c>
      <c r="C35" s="18" t="s">
        <v>3</v>
      </c>
      <c r="E35" s="3" t="s">
        <v>179</v>
      </c>
      <c r="F35" s="7">
        <v>174</v>
      </c>
      <c r="G35" s="11">
        <f>F35/F36</f>
        <v>0.68235294117647061</v>
      </c>
    </row>
    <row r="36" spans="1:7" ht="15.75" customHeight="1" x14ac:dyDescent="0.2">
      <c r="A36" s="14" t="s">
        <v>44</v>
      </c>
      <c r="B36" s="19">
        <v>0</v>
      </c>
      <c r="C36" s="16" t="e">
        <f>B36/B38</f>
        <v>#DIV/0!</v>
      </c>
      <c r="E36" s="2" t="s">
        <v>10</v>
      </c>
      <c r="F36" s="7">
        <f t="shared" ref="F36:G36" si="9">SUM(F34:F35)</f>
        <v>255</v>
      </c>
      <c r="G36" s="11">
        <f t="shared" si="9"/>
        <v>1</v>
      </c>
    </row>
    <row r="37" spans="1:7" ht="15.75" customHeight="1" x14ac:dyDescent="0.2">
      <c r="A37" s="14" t="s">
        <v>45</v>
      </c>
      <c r="B37" s="19">
        <v>0</v>
      </c>
      <c r="C37" s="16" t="e">
        <f>B37/B38</f>
        <v>#DIV/0!</v>
      </c>
      <c r="G37" s="11"/>
    </row>
    <row r="38" spans="1:7" ht="15.75" customHeight="1" x14ac:dyDescent="0.2">
      <c r="A38" s="17" t="s">
        <v>10</v>
      </c>
      <c r="B38" s="14">
        <f t="shared" ref="B38:C38" si="10">SUM(B36:B37)</f>
        <v>0</v>
      </c>
      <c r="C38" s="20" t="e">
        <f t="shared" si="10"/>
        <v>#DIV/0!</v>
      </c>
    </row>
    <row r="39" spans="1:7" ht="15.75" customHeight="1" x14ac:dyDescent="0.2">
      <c r="A39" s="2"/>
      <c r="B39" s="3"/>
      <c r="C39" s="4"/>
    </row>
    <row r="40" spans="1:7" ht="15.75" customHeight="1" x14ac:dyDescent="0.2">
      <c r="A40" s="17" t="s">
        <v>46</v>
      </c>
      <c r="B40" s="14" t="s">
        <v>2</v>
      </c>
      <c r="C40" s="18" t="s">
        <v>3</v>
      </c>
    </row>
    <row r="41" spans="1:7" ht="15.75" customHeight="1" x14ac:dyDescent="0.2">
      <c r="A41" s="14" t="s">
        <v>47</v>
      </c>
      <c r="B41" s="19">
        <v>0</v>
      </c>
      <c r="C41" s="16" t="e">
        <f>B41/B44</f>
        <v>#DIV/0!</v>
      </c>
    </row>
    <row r="42" spans="1:7" ht="15.75" customHeight="1" x14ac:dyDescent="0.2">
      <c r="A42" s="14" t="s">
        <v>48</v>
      </c>
      <c r="B42" s="19">
        <v>0</v>
      </c>
      <c r="C42" s="16" t="e">
        <f>B42/B44</f>
        <v>#DIV/0!</v>
      </c>
    </row>
    <row r="43" spans="1:7" ht="15.75" customHeight="1" x14ac:dyDescent="0.2">
      <c r="A43" s="14" t="s">
        <v>49</v>
      </c>
      <c r="B43" s="19">
        <v>0</v>
      </c>
      <c r="C43" s="16" t="e">
        <f>B43/B44</f>
        <v>#DIV/0!</v>
      </c>
    </row>
    <row r="44" spans="1:7" ht="15.75" customHeight="1" x14ac:dyDescent="0.2">
      <c r="A44" s="17" t="s">
        <v>10</v>
      </c>
      <c r="B44" s="19">
        <f t="shared" ref="B44:C44" si="11">SUM(B41:B43)</f>
        <v>0</v>
      </c>
      <c r="C44" s="16" t="e">
        <f t="shared" si="11"/>
        <v>#DIV/0!</v>
      </c>
    </row>
    <row r="45" spans="1:7" ht="15.75" customHeight="1" x14ac:dyDescent="0.2">
      <c r="C45" s="11"/>
    </row>
    <row r="46" spans="1:7" ht="15.75" customHeight="1" x14ac:dyDescent="0.2">
      <c r="A46" s="17" t="s">
        <v>50</v>
      </c>
      <c r="B46" s="14" t="s">
        <v>2</v>
      </c>
      <c r="C46" s="18" t="s">
        <v>3</v>
      </c>
    </row>
    <row r="47" spans="1:7" ht="15.75" customHeight="1" x14ac:dyDescent="0.2">
      <c r="A47" s="14" t="s">
        <v>51</v>
      </c>
      <c r="B47" s="19">
        <v>0</v>
      </c>
      <c r="C47" s="16" t="e">
        <f>B47/B49</f>
        <v>#DIV/0!</v>
      </c>
    </row>
    <row r="48" spans="1:7" ht="15.75" customHeight="1" x14ac:dyDescent="0.2">
      <c r="A48" s="14" t="s">
        <v>52</v>
      </c>
      <c r="B48" s="19">
        <v>0</v>
      </c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12">SUM(B47:B48)</f>
        <v>0</v>
      </c>
      <c r="C49" s="20" t="e">
        <f t="shared" si="12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7">
        <v>2016</v>
      </c>
      <c r="C52" s="11">
        <f>B52/B54</f>
        <v>0.63177687245377623</v>
      </c>
    </row>
    <row r="53" spans="1:3" ht="15.75" customHeight="1" x14ac:dyDescent="0.2">
      <c r="A53" s="3" t="s">
        <v>55</v>
      </c>
      <c r="B53" s="7">
        <v>1175</v>
      </c>
      <c r="C53" s="11">
        <f>B53/B54</f>
        <v>0.36822312754622377</v>
      </c>
    </row>
    <row r="54" spans="1:3" ht="15.75" customHeight="1" x14ac:dyDescent="0.2">
      <c r="A54" s="2" t="s">
        <v>10</v>
      </c>
      <c r="B54" s="3">
        <f t="shared" ref="B54:C54" si="13">SUM(B52:B53)</f>
        <v>3191</v>
      </c>
      <c r="C54" s="8">
        <f t="shared" si="13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7">
        <v>1497</v>
      </c>
      <c r="C57" s="11">
        <f>B57/B59</f>
        <v>0.54160636758321279</v>
      </c>
    </row>
    <row r="58" spans="1:3" ht="15.75" customHeight="1" x14ac:dyDescent="0.2">
      <c r="A58" s="3" t="s">
        <v>58</v>
      </c>
      <c r="B58" s="7">
        <v>1267</v>
      </c>
      <c r="C58" s="11">
        <f>B58/B59</f>
        <v>0.45839363241678727</v>
      </c>
    </row>
    <row r="59" spans="1:3" ht="15.75" customHeight="1" x14ac:dyDescent="0.2">
      <c r="A59" s="2" t="s">
        <v>10</v>
      </c>
      <c r="B59" s="3">
        <f t="shared" ref="B59:C59" si="14">SUM(B57:B58)</f>
        <v>2764</v>
      </c>
      <c r="C59" s="8">
        <f t="shared" si="14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7">
        <v>1577</v>
      </c>
      <c r="C62" s="11">
        <f>B62/B64</f>
        <v>0.56604450825556352</v>
      </c>
    </row>
    <row r="63" spans="1:3" ht="15.75" customHeight="1" x14ac:dyDescent="0.2">
      <c r="A63" s="3" t="s">
        <v>61</v>
      </c>
      <c r="B63" s="7">
        <v>1209</v>
      </c>
      <c r="C63" s="11">
        <f>B63/B64</f>
        <v>0.43395549174443648</v>
      </c>
    </row>
    <row r="64" spans="1:3" ht="15.75" customHeight="1" x14ac:dyDescent="0.2">
      <c r="A64" s="2" t="s">
        <v>10</v>
      </c>
      <c r="B64" s="3">
        <f t="shared" ref="B64:C64" si="15">SUM(B62:B63)</f>
        <v>2786</v>
      </c>
      <c r="C64" s="8">
        <f t="shared" si="15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7">
        <v>1945</v>
      </c>
      <c r="C67" s="11">
        <f>B67/B69</f>
        <v>0.60460055952751013</v>
      </c>
    </row>
    <row r="68" spans="1:3" ht="15.75" customHeight="1" x14ac:dyDescent="0.2">
      <c r="A68" s="3" t="s">
        <v>64</v>
      </c>
      <c r="B68" s="7">
        <v>1272</v>
      </c>
      <c r="C68" s="11">
        <f>B68/B69</f>
        <v>0.39539944047248987</v>
      </c>
    </row>
    <row r="69" spans="1:3" ht="15.75" customHeight="1" x14ac:dyDescent="0.2">
      <c r="A69" s="2" t="s">
        <v>10</v>
      </c>
      <c r="B69" s="3">
        <f t="shared" ref="B69:C69" si="16">SUM(B67:B68)</f>
        <v>3217</v>
      </c>
      <c r="C69" s="8">
        <f t="shared" si="16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>
        <v>0</v>
      </c>
      <c r="C72" s="16" t="e">
        <f>B72/B76</f>
        <v>#DIV/0!</v>
      </c>
    </row>
    <row r="73" spans="1:3" ht="15.75" customHeight="1" x14ac:dyDescent="0.2">
      <c r="A73" s="14" t="s">
        <v>67</v>
      </c>
      <c r="B73" s="19">
        <v>0</v>
      </c>
      <c r="C73" s="16" t="e">
        <f>B73/B76</f>
        <v>#DIV/0!</v>
      </c>
    </row>
    <row r="74" spans="1:3" ht="15.75" customHeight="1" x14ac:dyDescent="0.2">
      <c r="A74" s="14" t="s">
        <v>68</v>
      </c>
      <c r="B74" s="19">
        <v>0</v>
      </c>
      <c r="C74" s="16" t="e">
        <f>B74/B76</f>
        <v>#DIV/0!</v>
      </c>
    </row>
    <row r="75" spans="1:3" ht="15.75" customHeight="1" x14ac:dyDescent="0.2">
      <c r="A75" s="14" t="s">
        <v>69</v>
      </c>
      <c r="B75" s="19">
        <v>0</v>
      </c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7">SUM(B72:B75)</f>
        <v>0</v>
      </c>
      <c r="C76" s="16" t="e">
        <f t="shared" si="17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>
        <v>0</v>
      </c>
      <c r="C79" s="16" t="e">
        <f>B79/B82</f>
        <v>#DIV/0!</v>
      </c>
    </row>
    <row r="80" spans="1:3" ht="15.75" customHeight="1" x14ac:dyDescent="0.2">
      <c r="A80" s="14" t="s">
        <v>72</v>
      </c>
      <c r="B80" s="19">
        <v>0</v>
      </c>
      <c r="C80" s="16" t="e">
        <f>B80/B82</f>
        <v>#DIV/0!</v>
      </c>
    </row>
    <row r="81" spans="1:3" ht="15.75" customHeight="1" x14ac:dyDescent="0.2">
      <c r="A81" s="14" t="s">
        <v>73</v>
      </c>
      <c r="B81" s="19">
        <v>0</v>
      </c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8">SUM(B79:B81)</f>
        <v>0</v>
      </c>
      <c r="C82" s="16" t="e">
        <f t="shared" si="18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7.140625" customWidth="1"/>
    <col min="5" max="5" width="24.7109375" customWidth="1"/>
    <col min="6" max="6" width="12.7109375" customWidth="1"/>
  </cols>
  <sheetData>
    <row r="1" spans="1:7" ht="15.75" customHeight="1" x14ac:dyDescent="0.25">
      <c r="D1" s="1" t="s">
        <v>180</v>
      </c>
      <c r="G1" s="11"/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114</v>
      </c>
      <c r="F2" s="3" t="s">
        <v>2</v>
      </c>
      <c r="G2" s="4" t="s">
        <v>3</v>
      </c>
    </row>
    <row r="3" spans="1:7" ht="15.75" customHeight="1" x14ac:dyDescent="0.2">
      <c r="A3" s="3" t="s">
        <v>5</v>
      </c>
      <c r="B3" s="7">
        <v>3</v>
      </c>
      <c r="C3" s="8">
        <f>B3/B11</f>
        <v>8.2440230832646333E-4</v>
      </c>
      <c r="E3" s="3" t="s">
        <v>181</v>
      </c>
      <c r="F3" s="7">
        <v>732</v>
      </c>
      <c r="G3" s="11">
        <f>F3/F6</f>
        <v>0.20795454545454545</v>
      </c>
    </row>
    <row r="4" spans="1:7" ht="15.75" customHeight="1" x14ac:dyDescent="0.2">
      <c r="A4" s="3" t="s">
        <v>7</v>
      </c>
      <c r="B4" s="7">
        <v>11</v>
      </c>
      <c r="C4" s="8">
        <f>B4/B11</f>
        <v>3.0228084638636988E-3</v>
      </c>
      <c r="E4" s="3" t="s">
        <v>182</v>
      </c>
      <c r="F4" s="10">
        <v>1010</v>
      </c>
      <c r="G4" s="11">
        <f>F4/F6</f>
        <v>0.28693181818181818</v>
      </c>
    </row>
    <row r="5" spans="1:7" ht="15.75" customHeight="1" x14ac:dyDescent="0.2">
      <c r="A5" s="3" t="s">
        <v>9</v>
      </c>
      <c r="B5" s="7">
        <v>36</v>
      </c>
      <c r="C5" s="8">
        <f>B5/B11</f>
        <v>9.8928276999175595E-3</v>
      </c>
      <c r="E5" s="3" t="s">
        <v>183</v>
      </c>
      <c r="F5" s="10">
        <v>1778</v>
      </c>
      <c r="G5" s="11">
        <f>F5/F6</f>
        <v>0.50511363636363638</v>
      </c>
    </row>
    <row r="6" spans="1:7" ht="15.75" customHeight="1" x14ac:dyDescent="0.2">
      <c r="A6" s="3" t="s">
        <v>11</v>
      </c>
      <c r="B6" s="7">
        <v>211</v>
      </c>
      <c r="C6" s="8">
        <f>B6/B11</f>
        <v>5.7982962352294588E-2</v>
      </c>
      <c r="E6" s="2" t="s">
        <v>10</v>
      </c>
      <c r="F6" s="7">
        <f t="shared" ref="F6:G6" si="0">SUM(F3:F5)</f>
        <v>3520</v>
      </c>
      <c r="G6" s="11">
        <f t="shared" si="0"/>
        <v>1</v>
      </c>
    </row>
    <row r="7" spans="1:7" ht="15.75" customHeight="1" x14ac:dyDescent="0.2">
      <c r="A7" s="3" t="s">
        <v>12</v>
      </c>
      <c r="B7" s="7">
        <v>8</v>
      </c>
      <c r="C7" s="8">
        <f>B7/B11</f>
        <v>2.1984061555372354E-3</v>
      </c>
      <c r="G7" s="11"/>
    </row>
    <row r="8" spans="1:7" ht="15.75" customHeight="1" x14ac:dyDescent="0.2">
      <c r="A8" s="3" t="s">
        <v>14</v>
      </c>
      <c r="B8" s="7">
        <v>6</v>
      </c>
      <c r="C8" s="8">
        <f>B8/B11</f>
        <v>1.6488046166529267E-3</v>
      </c>
      <c r="E8" s="2" t="s">
        <v>136</v>
      </c>
      <c r="F8" s="3" t="s">
        <v>2</v>
      </c>
      <c r="G8" s="4" t="s">
        <v>3</v>
      </c>
    </row>
    <row r="9" spans="1:7" ht="15.75" customHeight="1" x14ac:dyDescent="0.2">
      <c r="A9" s="3" t="s">
        <v>16</v>
      </c>
      <c r="B9" s="10">
        <v>3276</v>
      </c>
      <c r="C9" s="8">
        <f>B9/B11</f>
        <v>0.90024732069249791</v>
      </c>
      <c r="E9" s="3" t="s">
        <v>184</v>
      </c>
      <c r="F9" s="10">
        <v>2091</v>
      </c>
      <c r="G9" s="11">
        <f>F9/F11</f>
        <v>0.59117896522476676</v>
      </c>
    </row>
    <row r="10" spans="1:7" ht="15.75" customHeight="1" x14ac:dyDescent="0.2">
      <c r="A10" s="3" t="s">
        <v>18</v>
      </c>
      <c r="B10" s="7">
        <v>88</v>
      </c>
      <c r="C10" s="8">
        <f>B10/B11</f>
        <v>2.4182467710909591E-2</v>
      </c>
      <c r="E10" s="3" t="s">
        <v>185</v>
      </c>
      <c r="F10" s="10">
        <v>1446</v>
      </c>
      <c r="G10" s="11">
        <f>F10/F11</f>
        <v>0.40882103477523324</v>
      </c>
    </row>
    <row r="11" spans="1:7" ht="15.75" customHeight="1" x14ac:dyDescent="0.2">
      <c r="A11" s="2" t="s">
        <v>10</v>
      </c>
      <c r="B11" s="3">
        <f t="shared" ref="B11:C11" si="1">SUM(B3:B10)</f>
        <v>3639</v>
      </c>
      <c r="C11" s="8">
        <f t="shared" si="1"/>
        <v>1</v>
      </c>
      <c r="E11" s="2" t="s">
        <v>10</v>
      </c>
      <c r="F11" s="10">
        <f t="shared" ref="F11:G11" si="2">SUM(F9:F10)</f>
        <v>3537</v>
      </c>
      <c r="G11" s="11">
        <f t="shared" si="2"/>
        <v>1</v>
      </c>
    </row>
    <row r="12" spans="1:7" ht="15.75" customHeight="1" x14ac:dyDescent="0.2">
      <c r="C12" s="11"/>
      <c r="G12" s="11"/>
    </row>
    <row r="13" spans="1:7" ht="15.75" customHeight="1" x14ac:dyDescent="0.2">
      <c r="A13" s="17" t="s">
        <v>21</v>
      </c>
      <c r="B13" s="14" t="s">
        <v>2</v>
      </c>
      <c r="C13" s="18" t="s">
        <v>3</v>
      </c>
      <c r="E13" s="2" t="s">
        <v>107</v>
      </c>
      <c r="F13" s="3" t="s">
        <v>2</v>
      </c>
      <c r="G13" s="4" t="s">
        <v>3</v>
      </c>
    </row>
    <row r="14" spans="1:7" ht="15.75" customHeight="1" x14ac:dyDescent="0.2">
      <c r="A14" s="14" t="s">
        <v>23</v>
      </c>
      <c r="B14" s="19"/>
      <c r="C14" s="16" t="e">
        <f>B14/B16</f>
        <v>#DIV/0!</v>
      </c>
      <c r="E14" s="3" t="s">
        <v>186</v>
      </c>
      <c r="F14" s="7">
        <v>190</v>
      </c>
      <c r="G14" s="11">
        <f>F14/F18</f>
        <v>0.21839080459770116</v>
      </c>
    </row>
    <row r="15" spans="1:7" ht="15.75" customHeight="1" x14ac:dyDescent="0.2">
      <c r="A15" s="14" t="s">
        <v>25</v>
      </c>
      <c r="B15" s="19"/>
      <c r="C15" s="16" t="e">
        <f>B15/B16</f>
        <v>#DIV/0!</v>
      </c>
      <c r="E15" s="3" t="s">
        <v>187</v>
      </c>
      <c r="F15" s="7">
        <v>442</v>
      </c>
      <c r="G15" s="11">
        <f>F15/F18</f>
        <v>0.50804597701149423</v>
      </c>
    </row>
    <row r="16" spans="1:7" ht="15.75" customHeight="1" x14ac:dyDescent="0.2">
      <c r="A16" s="17" t="s">
        <v>10</v>
      </c>
      <c r="B16" s="14">
        <f t="shared" ref="B16:C16" si="3">SUM(B14:B15)</f>
        <v>0</v>
      </c>
      <c r="C16" s="20" t="e">
        <f t="shared" si="3"/>
        <v>#DIV/0!</v>
      </c>
      <c r="E16" s="3" t="s">
        <v>188</v>
      </c>
      <c r="F16" s="7">
        <v>94</v>
      </c>
      <c r="G16" s="11">
        <f>F16/F18</f>
        <v>0.10804597701149425</v>
      </c>
    </row>
    <row r="17" spans="1:7" ht="15.75" customHeight="1" x14ac:dyDescent="0.2">
      <c r="A17" s="2"/>
      <c r="B17" s="3"/>
      <c r="C17" s="4"/>
      <c r="E17" s="3" t="s">
        <v>189</v>
      </c>
      <c r="F17" s="7">
        <v>144</v>
      </c>
      <c r="G17" s="11">
        <f>F17/F18</f>
        <v>0.16551724137931034</v>
      </c>
    </row>
    <row r="18" spans="1:7" ht="15.75" customHeight="1" x14ac:dyDescent="0.2">
      <c r="A18" s="17" t="s">
        <v>27</v>
      </c>
      <c r="B18" s="14" t="s">
        <v>2</v>
      </c>
      <c r="C18" s="18" t="s">
        <v>3</v>
      </c>
      <c r="E18" s="2" t="s">
        <v>10</v>
      </c>
      <c r="F18" s="7">
        <f t="shared" ref="F18:G18" si="4">SUM(F14:F17)</f>
        <v>870</v>
      </c>
      <c r="G18" s="11">
        <f t="shared" si="4"/>
        <v>1</v>
      </c>
    </row>
    <row r="19" spans="1:7" ht="15.75" customHeight="1" x14ac:dyDescent="0.2">
      <c r="A19" s="14" t="s">
        <v>29</v>
      </c>
      <c r="B19" s="19"/>
      <c r="C19" s="16" t="e">
        <f>B19/B27</f>
        <v>#DIV/0!</v>
      </c>
      <c r="G19" s="11"/>
    </row>
    <row r="20" spans="1:7" ht="15.75" customHeight="1" x14ac:dyDescent="0.2">
      <c r="A20" s="14" t="s">
        <v>31</v>
      </c>
      <c r="B20" s="19"/>
      <c r="C20" s="16" t="e">
        <f>B20/B27</f>
        <v>#DIV/0!</v>
      </c>
      <c r="E20" s="2" t="s">
        <v>83</v>
      </c>
      <c r="F20" s="3" t="s">
        <v>2</v>
      </c>
      <c r="G20" s="4" t="s">
        <v>3</v>
      </c>
    </row>
    <row r="21" spans="1:7" ht="15.75" customHeight="1" x14ac:dyDescent="0.2">
      <c r="A21" s="14" t="s">
        <v>33</v>
      </c>
      <c r="B21" s="19"/>
      <c r="C21" s="16" t="e">
        <f>B21/B27</f>
        <v>#DIV/0!</v>
      </c>
      <c r="E21" s="3" t="s">
        <v>190</v>
      </c>
      <c r="F21" s="7">
        <v>391</v>
      </c>
      <c r="G21" s="11">
        <f>F21/F23</f>
        <v>0.42133620689655171</v>
      </c>
    </row>
    <row r="22" spans="1:7" ht="15.75" customHeight="1" x14ac:dyDescent="0.2">
      <c r="A22" s="14" t="s">
        <v>34</v>
      </c>
      <c r="B22" s="19"/>
      <c r="C22" s="16" t="e">
        <f>B22/B27</f>
        <v>#DIV/0!</v>
      </c>
      <c r="E22" s="3" t="s">
        <v>191</v>
      </c>
      <c r="F22" s="7">
        <v>537</v>
      </c>
      <c r="G22" s="11">
        <f>F22/F23</f>
        <v>0.57866379310344829</v>
      </c>
    </row>
    <row r="23" spans="1:7" ht="15.75" customHeight="1" x14ac:dyDescent="0.2">
      <c r="A23" s="14" t="s">
        <v>35</v>
      </c>
      <c r="B23" s="19"/>
      <c r="C23" s="16" t="e">
        <f>B23/B27</f>
        <v>#DIV/0!</v>
      </c>
      <c r="E23" s="2" t="s">
        <v>10</v>
      </c>
      <c r="F23" s="7">
        <f t="shared" ref="F23:G23" si="5">SUM(F21:F22)</f>
        <v>928</v>
      </c>
      <c r="G23" s="11">
        <f t="shared" si="5"/>
        <v>1</v>
      </c>
    </row>
    <row r="24" spans="1:7" ht="15.75" customHeight="1" x14ac:dyDescent="0.2">
      <c r="A24" s="14" t="s">
        <v>36</v>
      </c>
      <c r="B24" s="19"/>
      <c r="C24" s="16" t="e">
        <f>B24/B27</f>
        <v>#DIV/0!</v>
      </c>
      <c r="G24" s="11"/>
    </row>
    <row r="25" spans="1:7" ht="15.75" customHeight="1" x14ac:dyDescent="0.2">
      <c r="A25" s="14" t="s">
        <v>37</v>
      </c>
      <c r="B25" s="19"/>
      <c r="C25" s="16" t="e">
        <f>B25/B27</f>
        <v>#DIV/0!</v>
      </c>
      <c r="E25" s="2" t="s">
        <v>192</v>
      </c>
      <c r="F25" s="3" t="s">
        <v>2</v>
      </c>
      <c r="G25" s="4" t="s">
        <v>3</v>
      </c>
    </row>
    <row r="26" spans="1:7" ht="15.75" customHeight="1" x14ac:dyDescent="0.2">
      <c r="A26" s="14" t="s">
        <v>38</v>
      </c>
      <c r="B26" s="19"/>
      <c r="C26" s="16" t="e">
        <f>B26/B27</f>
        <v>#DIV/0!</v>
      </c>
      <c r="E26" s="3" t="s">
        <v>193</v>
      </c>
      <c r="F26" s="7">
        <v>315</v>
      </c>
      <c r="G26" s="11">
        <f>F26/F29</f>
        <v>0.34501642935377874</v>
      </c>
    </row>
    <row r="27" spans="1:7" ht="15.75" customHeight="1" x14ac:dyDescent="0.2">
      <c r="A27" s="17" t="s">
        <v>10</v>
      </c>
      <c r="B27" s="19">
        <f t="shared" ref="B27:C27" si="6">SUM(B19:B26)</f>
        <v>0</v>
      </c>
      <c r="C27" s="16" t="e">
        <f t="shared" si="6"/>
        <v>#DIV/0!</v>
      </c>
      <c r="E27" s="3" t="s">
        <v>194</v>
      </c>
      <c r="F27" s="7">
        <v>238</v>
      </c>
      <c r="G27" s="11">
        <f>F27/F29</f>
        <v>0.26067907995618839</v>
      </c>
    </row>
    <row r="28" spans="1:7" ht="15.75" customHeight="1" x14ac:dyDescent="0.2">
      <c r="A28" s="2"/>
      <c r="B28" s="3"/>
      <c r="C28" s="4"/>
      <c r="E28" s="3" t="s">
        <v>195</v>
      </c>
      <c r="F28" s="7">
        <v>360</v>
      </c>
      <c r="G28" s="11">
        <f>F28/F29</f>
        <v>0.39430449069003287</v>
      </c>
    </row>
    <row r="29" spans="1:7" ht="15.75" customHeight="1" x14ac:dyDescent="0.2">
      <c r="A29" s="2" t="s">
        <v>39</v>
      </c>
      <c r="B29" s="3" t="s">
        <v>2</v>
      </c>
      <c r="C29" s="4" t="s">
        <v>3</v>
      </c>
      <c r="E29" s="2" t="s">
        <v>10</v>
      </c>
      <c r="F29" s="7">
        <f t="shared" ref="F29:G29" si="7">SUM(F26:F28)</f>
        <v>913</v>
      </c>
      <c r="G29" s="11">
        <f t="shared" si="7"/>
        <v>1</v>
      </c>
    </row>
    <row r="30" spans="1:7" ht="15.75" customHeight="1" x14ac:dyDescent="0.2">
      <c r="A30" s="3" t="s">
        <v>40</v>
      </c>
      <c r="B30" s="7">
        <v>112</v>
      </c>
      <c r="C30" s="11">
        <f>B30/B33</f>
        <v>3.2501450957632037E-2</v>
      </c>
    </row>
    <row r="31" spans="1:7" ht="15.75" customHeight="1" x14ac:dyDescent="0.2">
      <c r="A31" s="3" t="s">
        <v>41</v>
      </c>
      <c r="B31" s="7">
        <v>481</v>
      </c>
      <c r="C31" s="11">
        <f>B31/B33</f>
        <v>0.1395821242019733</v>
      </c>
    </row>
    <row r="32" spans="1:7" ht="15.75" customHeight="1" x14ac:dyDescent="0.2">
      <c r="A32" s="3" t="s">
        <v>42</v>
      </c>
      <c r="B32" s="10">
        <v>2853</v>
      </c>
      <c r="C32" s="11">
        <f>B32/B33</f>
        <v>0.82791642484039463</v>
      </c>
    </row>
    <row r="33" spans="1:3" ht="15.75" customHeight="1" x14ac:dyDescent="0.2">
      <c r="A33" s="2" t="s">
        <v>10</v>
      </c>
      <c r="B33" s="7">
        <f t="shared" ref="B33:C33" si="8">SUM(B30:B32)</f>
        <v>3446</v>
      </c>
      <c r="C33" s="11">
        <f t="shared" si="8"/>
        <v>1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/>
      <c r="C36" s="16" t="e">
        <f>B36/B38</f>
        <v>#DIV/0!</v>
      </c>
    </row>
    <row r="37" spans="1:3" ht="15.75" customHeight="1" x14ac:dyDescent="0.2">
      <c r="A37" s="14" t="s">
        <v>45</v>
      </c>
      <c r="B37" s="19"/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9">SUM(B36:B37)</f>
        <v>0</v>
      </c>
      <c r="C38" s="20" t="e">
        <f t="shared" si="9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/>
      <c r="C41" s="16" t="e">
        <f>B41/B44</f>
        <v>#DIV/0!</v>
      </c>
    </row>
    <row r="42" spans="1:3" ht="15.75" customHeight="1" x14ac:dyDescent="0.2">
      <c r="A42" s="14" t="s">
        <v>48</v>
      </c>
      <c r="B42" s="19"/>
      <c r="C42" s="16" t="e">
        <f>B42/B44</f>
        <v>#DIV/0!</v>
      </c>
    </row>
    <row r="43" spans="1:3" ht="15.75" customHeight="1" x14ac:dyDescent="0.2">
      <c r="A43" s="14" t="s">
        <v>49</v>
      </c>
      <c r="B43" s="19"/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10">SUM(B41:B43)</f>
        <v>0</v>
      </c>
      <c r="C44" s="16" t="e">
        <f t="shared" si="10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/>
      <c r="C47" s="16" t="e">
        <f>B47/B49</f>
        <v>#DIV/0!</v>
      </c>
    </row>
    <row r="48" spans="1:3" ht="15.75" customHeight="1" x14ac:dyDescent="0.2">
      <c r="A48" s="14" t="s">
        <v>52</v>
      </c>
      <c r="B48" s="19"/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11">SUM(B47:B48)</f>
        <v>0</v>
      </c>
      <c r="C49" s="20" t="e">
        <f t="shared" si="11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10">
        <v>1569</v>
      </c>
      <c r="C52" s="11">
        <f>B52/B54</f>
        <v>0.5190208402249421</v>
      </c>
    </row>
    <row r="53" spans="1:3" ht="15.75" customHeight="1" x14ac:dyDescent="0.2">
      <c r="A53" s="3" t="s">
        <v>55</v>
      </c>
      <c r="B53" s="10">
        <v>1454</v>
      </c>
      <c r="C53" s="11">
        <f>B53/B54</f>
        <v>0.4809791597750579</v>
      </c>
    </row>
    <row r="54" spans="1:3" ht="15.75" customHeight="1" x14ac:dyDescent="0.2">
      <c r="A54" s="2" t="s">
        <v>10</v>
      </c>
      <c r="B54" s="13">
        <f t="shared" ref="B54:C54" si="12">SUM(B52:B53)</f>
        <v>3023</v>
      </c>
      <c r="C54" s="8">
        <f t="shared" si="12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10">
        <v>1742</v>
      </c>
      <c r="C57" s="11">
        <f>B57/B59</f>
        <v>0.65464111236377298</v>
      </c>
    </row>
    <row r="58" spans="1:3" ht="15.75" customHeight="1" x14ac:dyDescent="0.2">
      <c r="A58" s="3" t="s">
        <v>58</v>
      </c>
      <c r="B58" s="7">
        <v>919</v>
      </c>
      <c r="C58" s="11">
        <f>B58/B59</f>
        <v>0.34535888763622696</v>
      </c>
    </row>
    <row r="59" spans="1:3" ht="15.75" customHeight="1" x14ac:dyDescent="0.2">
      <c r="A59" s="2" t="s">
        <v>10</v>
      </c>
      <c r="B59" s="13">
        <f t="shared" ref="B59:C59" si="13">SUM(B57:B58)</f>
        <v>2661</v>
      </c>
      <c r="C59" s="8">
        <f t="shared" si="13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10">
        <v>1560</v>
      </c>
      <c r="C62" s="11">
        <f>B62/B64</f>
        <v>0.59180576631259485</v>
      </c>
    </row>
    <row r="63" spans="1:3" ht="15.75" customHeight="1" x14ac:dyDescent="0.2">
      <c r="A63" s="3" t="s">
        <v>61</v>
      </c>
      <c r="B63" s="10">
        <v>1076</v>
      </c>
      <c r="C63" s="11">
        <f>B63/B64</f>
        <v>0.40819423368740515</v>
      </c>
    </row>
    <row r="64" spans="1:3" ht="15.75" customHeight="1" x14ac:dyDescent="0.2">
      <c r="A64" s="2" t="s">
        <v>10</v>
      </c>
      <c r="B64" s="13">
        <f t="shared" ref="B64:C64" si="14">SUM(B62:B63)</f>
        <v>2636</v>
      </c>
      <c r="C64" s="8">
        <f t="shared" si="14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10">
        <v>1355</v>
      </c>
      <c r="C67" s="11">
        <f>B67/B69</f>
        <v>0.44867549668874174</v>
      </c>
    </row>
    <row r="68" spans="1:3" ht="15.75" customHeight="1" x14ac:dyDescent="0.2">
      <c r="A68" s="3" t="s">
        <v>64</v>
      </c>
      <c r="B68" s="10">
        <v>1665</v>
      </c>
      <c r="C68" s="11">
        <f>B68/B69</f>
        <v>0.55132450331125826</v>
      </c>
    </row>
    <row r="69" spans="1:3" ht="15.75" customHeight="1" x14ac:dyDescent="0.2">
      <c r="A69" s="2" t="s">
        <v>10</v>
      </c>
      <c r="B69" s="13">
        <f t="shared" ref="B69:C69" si="15">SUM(B67:B68)</f>
        <v>3020</v>
      </c>
      <c r="C69" s="8">
        <f t="shared" si="15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/>
      <c r="C72" s="16" t="e">
        <f>B72/B76</f>
        <v>#DIV/0!</v>
      </c>
    </row>
    <row r="73" spans="1:3" ht="15.75" customHeight="1" x14ac:dyDescent="0.2">
      <c r="A73" s="14" t="s">
        <v>67</v>
      </c>
      <c r="B73" s="19"/>
      <c r="C73" s="16" t="e">
        <f>B73/B76</f>
        <v>#DIV/0!</v>
      </c>
    </row>
    <row r="74" spans="1:3" ht="15.75" customHeight="1" x14ac:dyDescent="0.2">
      <c r="A74" s="14" t="s">
        <v>68</v>
      </c>
      <c r="B74" s="19"/>
      <c r="C74" s="16" t="e">
        <f>B74/B76</f>
        <v>#DIV/0!</v>
      </c>
    </row>
    <row r="75" spans="1:3" ht="15.75" customHeight="1" x14ac:dyDescent="0.2">
      <c r="A75" s="14" t="s">
        <v>69</v>
      </c>
      <c r="B75" s="19"/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6">SUM(B72:B75)</f>
        <v>0</v>
      </c>
      <c r="C76" s="16" t="e">
        <f t="shared" si="16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/>
      <c r="C79" s="16" t="e">
        <f>B79/B82</f>
        <v>#DIV/0!</v>
      </c>
    </row>
    <row r="80" spans="1:3" ht="15.75" customHeight="1" x14ac:dyDescent="0.2">
      <c r="A80" s="14" t="s">
        <v>72</v>
      </c>
      <c r="B80" s="19"/>
      <c r="C80" s="16" t="e">
        <f>B80/B82</f>
        <v>#DIV/0!</v>
      </c>
    </row>
    <row r="81" spans="1:3" ht="15.75" customHeight="1" x14ac:dyDescent="0.2">
      <c r="A81" s="14" t="s">
        <v>73</v>
      </c>
      <c r="B81" s="19"/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7">SUM(B79:B81)</f>
        <v>0</v>
      </c>
      <c r="C82" s="16" t="e">
        <f t="shared" si="17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4.7109375" customWidth="1"/>
    <col min="5" max="5" width="24.7109375" customWidth="1"/>
    <col min="6" max="6" width="12.7109375" customWidth="1"/>
  </cols>
  <sheetData>
    <row r="1" spans="1:7" ht="15.75" customHeight="1" x14ac:dyDescent="0.25">
      <c r="D1" s="1" t="s">
        <v>196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87</v>
      </c>
      <c r="F2" s="3" t="s">
        <v>2</v>
      </c>
      <c r="G2" s="4" t="s">
        <v>3</v>
      </c>
    </row>
    <row r="3" spans="1:7" ht="15.75" customHeight="1" x14ac:dyDescent="0.2">
      <c r="A3" s="3" t="s">
        <v>5</v>
      </c>
      <c r="B3" s="7">
        <v>5</v>
      </c>
      <c r="C3" s="8">
        <f>B3/B11</f>
        <v>5.6882821387940839E-4</v>
      </c>
      <c r="E3" s="3" t="s">
        <v>197</v>
      </c>
      <c r="F3" s="10">
        <v>3340</v>
      </c>
      <c r="G3" s="11">
        <f>F3/F5</f>
        <v>0.40499575603249666</v>
      </c>
    </row>
    <row r="4" spans="1:7" ht="15.75" customHeight="1" x14ac:dyDescent="0.2">
      <c r="A4" s="3" t="s">
        <v>7</v>
      </c>
      <c r="B4" s="7">
        <v>24</v>
      </c>
      <c r="C4" s="8">
        <f>B4/B11</f>
        <v>2.7303754266211604E-3</v>
      </c>
      <c r="E4" s="21" t="s">
        <v>198</v>
      </c>
      <c r="F4" s="10">
        <v>4907</v>
      </c>
      <c r="G4" s="11">
        <f>F4/F5</f>
        <v>0.59500424396750329</v>
      </c>
    </row>
    <row r="5" spans="1:7" ht="15.75" customHeight="1" x14ac:dyDescent="0.2">
      <c r="A5" s="3" t="s">
        <v>9</v>
      </c>
      <c r="B5" s="7">
        <v>134</v>
      </c>
      <c r="C5" s="8">
        <f>B5/B11</f>
        <v>1.5244596131968146E-2</v>
      </c>
      <c r="E5" s="22" t="s">
        <v>10</v>
      </c>
      <c r="F5" s="10">
        <f t="shared" ref="F5:G5" si="0">SUM(F3:F4)</f>
        <v>8247</v>
      </c>
      <c r="G5" s="11">
        <f t="shared" si="0"/>
        <v>1</v>
      </c>
    </row>
    <row r="6" spans="1:7" ht="15.75" customHeight="1" x14ac:dyDescent="0.2">
      <c r="A6" s="3" t="s">
        <v>11</v>
      </c>
      <c r="B6" s="7">
        <v>859</v>
      </c>
      <c r="C6" s="8">
        <f>B6/B11</f>
        <v>9.7724687144482361E-2</v>
      </c>
      <c r="G6" s="11"/>
    </row>
    <row r="7" spans="1:7" ht="15.75" customHeight="1" x14ac:dyDescent="0.2">
      <c r="A7" s="3" t="s">
        <v>12</v>
      </c>
      <c r="B7" s="7">
        <v>30</v>
      </c>
      <c r="C7" s="8">
        <f>B7/B11</f>
        <v>3.4129692832764505E-3</v>
      </c>
      <c r="E7" s="2" t="s">
        <v>107</v>
      </c>
      <c r="F7" s="3" t="s">
        <v>2</v>
      </c>
      <c r="G7" s="4" t="s">
        <v>3</v>
      </c>
    </row>
    <row r="8" spans="1:7" ht="15.75" customHeight="1" x14ac:dyDescent="0.2">
      <c r="A8" s="3" t="s">
        <v>14</v>
      </c>
      <c r="B8" s="7">
        <v>6</v>
      </c>
      <c r="C8" s="8">
        <f>B8/B11</f>
        <v>6.8259385665529011E-4</v>
      </c>
      <c r="E8" s="3" t="s">
        <v>199</v>
      </c>
      <c r="F8" s="7">
        <v>838</v>
      </c>
      <c r="G8" s="11">
        <f>F8/F10</f>
        <v>0.5557029177718833</v>
      </c>
    </row>
    <row r="9" spans="1:7" ht="15.75" customHeight="1" x14ac:dyDescent="0.2">
      <c r="A9" s="3" t="s">
        <v>16</v>
      </c>
      <c r="B9" s="10">
        <v>7582</v>
      </c>
      <c r="C9" s="8">
        <f>B9/B11</f>
        <v>0.86257110352673494</v>
      </c>
      <c r="E9" s="3" t="s">
        <v>200</v>
      </c>
      <c r="F9" s="7">
        <v>670</v>
      </c>
      <c r="G9" s="11">
        <f>F9/F10</f>
        <v>0.4442970822281167</v>
      </c>
    </row>
    <row r="10" spans="1:7" ht="15.75" customHeight="1" x14ac:dyDescent="0.2">
      <c r="A10" s="3" t="s">
        <v>18</v>
      </c>
      <c r="B10" s="7">
        <v>150</v>
      </c>
      <c r="C10" s="8">
        <f>B10/B11</f>
        <v>1.7064846416382253E-2</v>
      </c>
      <c r="E10" s="2" t="s">
        <v>10</v>
      </c>
      <c r="F10" s="7">
        <f t="shared" ref="F10:G10" si="1">SUM(F8:F9)</f>
        <v>1508</v>
      </c>
      <c r="G10" s="11">
        <f t="shared" si="1"/>
        <v>1</v>
      </c>
    </row>
    <row r="11" spans="1:7" ht="15.75" customHeight="1" x14ac:dyDescent="0.2">
      <c r="A11" s="2" t="s">
        <v>10</v>
      </c>
      <c r="B11" s="3">
        <f t="shared" ref="B11:C11" si="2">SUM(B3:B10)</f>
        <v>8790</v>
      </c>
      <c r="C11" s="8">
        <f t="shared" si="2"/>
        <v>1</v>
      </c>
      <c r="G11" s="11"/>
    </row>
    <row r="12" spans="1:7" ht="15.75" customHeight="1" x14ac:dyDescent="0.2">
      <c r="C12" s="11"/>
      <c r="E12" s="2" t="s">
        <v>157</v>
      </c>
      <c r="F12" s="3" t="s">
        <v>2</v>
      </c>
      <c r="G12" s="4" t="s">
        <v>3</v>
      </c>
    </row>
    <row r="13" spans="1:7" ht="15.75" customHeight="1" x14ac:dyDescent="0.2">
      <c r="A13" s="2" t="s">
        <v>21</v>
      </c>
      <c r="B13" s="3" t="s">
        <v>2</v>
      </c>
      <c r="C13" s="4" t="s">
        <v>3</v>
      </c>
      <c r="E13" s="3" t="s">
        <v>201</v>
      </c>
      <c r="F13" s="7">
        <v>430</v>
      </c>
      <c r="G13" s="11">
        <f>F13/F15</f>
        <v>0.47830923248053392</v>
      </c>
    </row>
    <row r="14" spans="1:7" ht="15.75" customHeight="1" x14ac:dyDescent="0.2">
      <c r="A14" s="3" t="s">
        <v>23</v>
      </c>
      <c r="B14" s="10">
        <v>1446</v>
      </c>
      <c r="C14" s="11">
        <f>B14/B16</f>
        <v>0.1673611111111111</v>
      </c>
      <c r="E14" s="3" t="s">
        <v>202</v>
      </c>
      <c r="F14" s="7">
        <v>469</v>
      </c>
      <c r="G14" s="11">
        <f>F14/F15</f>
        <v>0.52169076751946608</v>
      </c>
    </row>
    <row r="15" spans="1:7" ht="15.75" customHeight="1" x14ac:dyDescent="0.2">
      <c r="A15" s="3" t="s">
        <v>25</v>
      </c>
      <c r="B15" s="10">
        <v>7194</v>
      </c>
      <c r="C15" s="11">
        <f>B15/B16</f>
        <v>0.83263888888888893</v>
      </c>
      <c r="E15" s="2" t="s">
        <v>10</v>
      </c>
      <c r="F15" s="7">
        <f>SUM(F13:F14)</f>
        <v>899</v>
      </c>
      <c r="G15" s="11"/>
    </row>
    <row r="16" spans="1:7" ht="15.75" customHeight="1" x14ac:dyDescent="0.2">
      <c r="A16" s="2" t="s">
        <v>10</v>
      </c>
      <c r="B16" s="13">
        <f t="shared" ref="B16:C16" si="3">SUM(B14:B15)</f>
        <v>8640</v>
      </c>
      <c r="C16" s="8">
        <f t="shared" si="3"/>
        <v>1</v>
      </c>
      <c r="G16" s="11"/>
    </row>
    <row r="17" spans="1:7" ht="15.75" customHeight="1" x14ac:dyDescent="0.2">
      <c r="A17" s="2"/>
      <c r="B17" s="3"/>
      <c r="C17" s="4"/>
      <c r="E17" s="2" t="s">
        <v>83</v>
      </c>
      <c r="F17" s="3" t="s">
        <v>2</v>
      </c>
      <c r="G17" s="4" t="s">
        <v>3</v>
      </c>
    </row>
    <row r="18" spans="1:7" ht="15.75" customHeight="1" x14ac:dyDescent="0.2">
      <c r="A18" s="17" t="s">
        <v>27</v>
      </c>
      <c r="B18" s="14" t="s">
        <v>2</v>
      </c>
      <c r="C18" s="18" t="s">
        <v>3</v>
      </c>
      <c r="E18" s="3" t="s">
        <v>203</v>
      </c>
      <c r="F18" s="7">
        <v>453</v>
      </c>
      <c r="G18" s="11">
        <f>F18/F21</f>
        <v>0.29920739762219284</v>
      </c>
    </row>
    <row r="19" spans="1:7" ht="15.75" customHeight="1" x14ac:dyDescent="0.2">
      <c r="A19" s="14" t="s">
        <v>29</v>
      </c>
      <c r="B19" s="19"/>
      <c r="C19" s="16" t="e">
        <f>B19/B27</f>
        <v>#DIV/0!</v>
      </c>
      <c r="E19" s="3" t="s">
        <v>204</v>
      </c>
      <c r="F19" s="7">
        <v>285</v>
      </c>
      <c r="G19" s="11">
        <f>F19/F21</f>
        <v>0.18824306472919419</v>
      </c>
    </row>
    <row r="20" spans="1:7" ht="15.75" customHeight="1" x14ac:dyDescent="0.2">
      <c r="A20" s="14" t="s">
        <v>31</v>
      </c>
      <c r="B20" s="19"/>
      <c r="C20" s="16" t="e">
        <f>B20/B27</f>
        <v>#DIV/0!</v>
      </c>
      <c r="E20" s="3" t="s">
        <v>205</v>
      </c>
      <c r="F20" s="7">
        <v>776</v>
      </c>
      <c r="G20" s="11">
        <f>F20/F21</f>
        <v>0.512549537648613</v>
      </c>
    </row>
    <row r="21" spans="1:7" ht="15.75" customHeight="1" x14ac:dyDescent="0.2">
      <c r="A21" s="14" t="s">
        <v>33</v>
      </c>
      <c r="B21" s="19"/>
      <c r="C21" s="16" t="e">
        <f>B21/B27</f>
        <v>#DIV/0!</v>
      </c>
      <c r="E21" s="2" t="s">
        <v>10</v>
      </c>
      <c r="F21" s="7">
        <f t="shared" ref="F21:G21" si="4">SUM(F18:F20)</f>
        <v>1514</v>
      </c>
      <c r="G21" s="11">
        <f t="shared" si="4"/>
        <v>1</v>
      </c>
    </row>
    <row r="22" spans="1:7" ht="15.75" customHeight="1" x14ac:dyDescent="0.2">
      <c r="A22" s="14" t="s">
        <v>34</v>
      </c>
      <c r="B22" s="19"/>
      <c r="C22" s="16" t="e">
        <f>B22/B27</f>
        <v>#DIV/0!</v>
      </c>
      <c r="G22" s="11"/>
    </row>
    <row r="23" spans="1:7" ht="15.75" customHeight="1" x14ac:dyDescent="0.2">
      <c r="A23" s="14" t="s">
        <v>35</v>
      </c>
      <c r="B23" s="19"/>
      <c r="C23" s="16" t="e">
        <f>B23/B27</f>
        <v>#DIV/0!</v>
      </c>
      <c r="E23" s="2" t="s">
        <v>206</v>
      </c>
      <c r="F23" s="3" t="s">
        <v>2</v>
      </c>
      <c r="G23" s="4" t="s">
        <v>3</v>
      </c>
    </row>
    <row r="24" spans="1:7" ht="15.75" customHeight="1" x14ac:dyDescent="0.2">
      <c r="A24" s="14" t="s">
        <v>36</v>
      </c>
      <c r="B24" s="19"/>
      <c r="C24" s="16" t="e">
        <f>B24/B27</f>
        <v>#DIV/0!</v>
      </c>
      <c r="E24" s="3" t="s">
        <v>207</v>
      </c>
      <c r="F24" s="7">
        <v>899</v>
      </c>
      <c r="G24" s="11">
        <f>F24/F26</f>
        <v>0.6313202247191011</v>
      </c>
    </row>
    <row r="25" spans="1:7" ht="15.75" customHeight="1" x14ac:dyDescent="0.2">
      <c r="A25" s="14" t="s">
        <v>37</v>
      </c>
      <c r="B25" s="19"/>
      <c r="C25" s="16" t="e">
        <f>B25/B27</f>
        <v>#DIV/0!</v>
      </c>
      <c r="E25" s="3" t="s">
        <v>208</v>
      </c>
      <c r="F25" s="7">
        <v>525</v>
      </c>
      <c r="G25" s="11">
        <f>F25/F26</f>
        <v>0.3686797752808989</v>
      </c>
    </row>
    <row r="26" spans="1:7" ht="15.75" customHeight="1" x14ac:dyDescent="0.2">
      <c r="A26" s="14" t="s">
        <v>38</v>
      </c>
      <c r="B26" s="19"/>
      <c r="C26" s="16" t="e">
        <f>B26/B27</f>
        <v>#DIV/0!</v>
      </c>
      <c r="E26" s="2" t="s">
        <v>10</v>
      </c>
      <c r="F26" s="7">
        <f t="shared" ref="F26:G26" si="5">SUM(F24:F25)</f>
        <v>1424</v>
      </c>
      <c r="G26" s="11">
        <f t="shared" si="5"/>
        <v>1</v>
      </c>
    </row>
    <row r="27" spans="1:7" ht="15.75" customHeight="1" x14ac:dyDescent="0.2">
      <c r="A27" s="17" t="s">
        <v>10</v>
      </c>
      <c r="B27" s="19">
        <f t="shared" ref="B27:C27" si="6">SUM(B19:B26)</f>
        <v>0</v>
      </c>
      <c r="C27" s="16" t="e">
        <f t="shared" si="6"/>
        <v>#DIV/0!</v>
      </c>
    </row>
    <row r="28" spans="1:7" ht="15.75" customHeight="1" x14ac:dyDescent="0.2">
      <c r="A28" s="2"/>
      <c r="B28" s="3"/>
      <c r="C28" s="4"/>
    </row>
    <row r="29" spans="1:7" ht="15.75" customHeight="1" x14ac:dyDescent="0.2">
      <c r="A29" s="17" t="s">
        <v>39</v>
      </c>
      <c r="B29" s="14" t="s">
        <v>2</v>
      </c>
      <c r="C29" s="18" t="s">
        <v>3</v>
      </c>
    </row>
    <row r="30" spans="1:7" ht="15.75" customHeight="1" x14ac:dyDescent="0.2">
      <c r="A30" s="14" t="s">
        <v>40</v>
      </c>
      <c r="B30" s="19"/>
      <c r="C30" s="16" t="e">
        <f>B30/B33</f>
        <v>#DIV/0!</v>
      </c>
    </row>
    <row r="31" spans="1:7" ht="15.75" customHeight="1" x14ac:dyDescent="0.2">
      <c r="A31" s="14" t="s">
        <v>41</v>
      </c>
      <c r="B31" s="19"/>
      <c r="C31" s="16" t="e">
        <f>B31/B33</f>
        <v>#DIV/0!</v>
      </c>
    </row>
    <row r="32" spans="1:7" ht="15.75" customHeight="1" x14ac:dyDescent="0.2">
      <c r="A32" s="14" t="s">
        <v>42</v>
      </c>
      <c r="B32" s="19"/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7">SUM(B30:B32)</f>
        <v>0</v>
      </c>
      <c r="C33" s="16" t="e">
        <f t="shared" si="7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/>
      <c r="C36" s="16" t="e">
        <f>B36/B38</f>
        <v>#DIV/0!</v>
      </c>
    </row>
    <row r="37" spans="1:3" ht="15.75" customHeight="1" x14ac:dyDescent="0.2">
      <c r="A37" s="14" t="s">
        <v>45</v>
      </c>
      <c r="B37" s="19"/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8">SUM(B36:B37)</f>
        <v>0</v>
      </c>
      <c r="C38" s="20" t="e">
        <f t="shared" si="8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/>
      <c r="C41" s="16" t="e">
        <f>B41/B44</f>
        <v>#DIV/0!</v>
      </c>
    </row>
    <row r="42" spans="1:3" ht="15.75" customHeight="1" x14ac:dyDescent="0.2">
      <c r="A42" s="14" t="s">
        <v>48</v>
      </c>
      <c r="B42" s="19"/>
      <c r="C42" s="16" t="e">
        <f>B42/B44</f>
        <v>#DIV/0!</v>
      </c>
    </row>
    <row r="43" spans="1:3" ht="15.75" customHeight="1" x14ac:dyDescent="0.2">
      <c r="A43" s="14" t="s">
        <v>49</v>
      </c>
      <c r="B43" s="19"/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9">SUM(B41:B43)</f>
        <v>0</v>
      </c>
      <c r="C44" s="16" t="e">
        <f t="shared" si="9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/>
      <c r="C47" s="16" t="e">
        <f>B47/B49</f>
        <v>#DIV/0!</v>
      </c>
    </row>
    <row r="48" spans="1:3" ht="15.75" customHeight="1" x14ac:dyDescent="0.2">
      <c r="A48" s="14" t="s">
        <v>52</v>
      </c>
      <c r="B48" s="19"/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10">SUM(B47:B48)</f>
        <v>0</v>
      </c>
      <c r="C49" s="20" t="e">
        <f t="shared" si="10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10">
        <v>4565</v>
      </c>
      <c r="C52" s="11">
        <f>B52/B54</f>
        <v>0.57493702770780852</v>
      </c>
    </row>
    <row r="53" spans="1:3" ht="15.75" customHeight="1" x14ac:dyDescent="0.2">
      <c r="A53" s="3" t="s">
        <v>55</v>
      </c>
      <c r="B53" s="10">
        <v>3375</v>
      </c>
      <c r="C53" s="11">
        <f>B53/B54</f>
        <v>0.42506297229219142</v>
      </c>
    </row>
    <row r="54" spans="1:3" ht="15.75" customHeight="1" x14ac:dyDescent="0.2">
      <c r="A54" s="2" t="s">
        <v>10</v>
      </c>
      <c r="B54" s="13">
        <f t="shared" ref="B54:C54" si="11">SUM(B52:B53)</f>
        <v>7940</v>
      </c>
      <c r="C54" s="8">
        <f t="shared" si="11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10">
        <v>3728</v>
      </c>
      <c r="C57" s="11">
        <f>B57/B59</f>
        <v>0.55017709563164108</v>
      </c>
    </row>
    <row r="58" spans="1:3" ht="15.75" customHeight="1" x14ac:dyDescent="0.2">
      <c r="A58" s="3" t="s">
        <v>58</v>
      </c>
      <c r="B58" s="10">
        <v>3048</v>
      </c>
      <c r="C58" s="11">
        <f>B58/B59</f>
        <v>0.44982290436835892</v>
      </c>
    </row>
    <row r="59" spans="1:3" ht="15.75" customHeight="1" x14ac:dyDescent="0.2">
      <c r="A59" s="2" t="s">
        <v>10</v>
      </c>
      <c r="B59" s="13">
        <f t="shared" ref="B59:C59" si="12">SUM(B57:B58)</f>
        <v>6776</v>
      </c>
      <c r="C59" s="8">
        <f t="shared" si="12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10">
        <v>4167</v>
      </c>
      <c r="C62" s="11">
        <f>B62/B64</f>
        <v>0.61054945054945053</v>
      </c>
    </row>
    <row r="63" spans="1:3" ht="15.75" customHeight="1" x14ac:dyDescent="0.2">
      <c r="A63" s="3" t="s">
        <v>61</v>
      </c>
      <c r="B63" s="10">
        <v>2658</v>
      </c>
      <c r="C63" s="11">
        <f>B63/B64</f>
        <v>0.38945054945054947</v>
      </c>
    </row>
    <row r="64" spans="1:3" ht="15.75" customHeight="1" x14ac:dyDescent="0.2">
      <c r="A64" s="2" t="s">
        <v>10</v>
      </c>
      <c r="B64" s="13">
        <f t="shared" ref="B64:C64" si="13">SUM(B62:B63)</f>
        <v>6825</v>
      </c>
      <c r="C64" s="8">
        <f t="shared" si="13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10">
        <v>4823</v>
      </c>
      <c r="C67" s="11">
        <f>B67/B69</f>
        <v>0.61952472703917794</v>
      </c>
    </row>
    <row r="68" spans="1:3" ht="15.75" customHeight="1" x14ac:dyDescent="0.2">
      <c r="A68" s="3" t="s">
        <v>64</v>
      </c>
      <c r="B68" s="10">
        <v>2962</v>
      </c>
      <c r="C68" s="11">
        <f>B68/B69</f>
        <v>0.38047527296082212</v>
      </c>
    </row>
    <row r="69" spans="1:3" ht="15.75" customHeight="1" x14ac:dyDescent="0.2">
      <c r="A69" s="2" t="s">
        <v>10</v>
      </c>
      <c r="B69" s="13">
        <f t="shared" ref="B69:C69" si="14">SUM(B67:B68)</f>
        <v>7785</v>
      </c>
      <c r="C69" s="8">
        <f t="shared" si="14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/>
      <c r="C72" s="16" t="e">
        <f>B72/B76</f>
        <v>#DIV/0!</v>
      </c>
    </row>
    <row r="73" spans="1:3" ht="15.75" customHeight="1" x14ac:dyDescent="0.2">
      <c r="A73" s="14" t="s">
        <v>67</v>
      </c>
      <c r="B73" s="19"/>
      <c r="C73" s="16" t="e">
        <f>B73/B76</f>
        <v>#DIV/0!</v>
      </c>
    </row>
    <row r="74" spans="1:3" ht="15.75" customHeight="1" x14ac:dyDescent="0.2">
      <c r="A74" s="14" t="s">
        <v>68</v>
      </c>
      <c r="B74" s="19"/>
      <c r="C74" s="16" t="e">
        <f>B74/B76</f>
        <v>#DIV/0!</v>
      </c>
    </row>
    <row r="75" spans="1:3" ht="15.75" customHeight="1" x14ac:dyDescent="0.2">
      <c r="A75" s="14" t="s">
        <v>69</v>
      </c>
      <c r="B75" s="19"/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5">SUM(B72:B75)</f>
        <v>0</v>
      </c>
      <c r="C76" s="16" t="e">
        <f t="shared" si="15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/>
      <c r="C79" s="16" t="e">
        <f>B79/B82</f>
        <v>#DIV/0!</v>
      </c>
    </row>
    <row r="80" spans="1:3" ht="15.75" customHeight="1" x14ac:dyDescent="0.2">
      <c r="A80" s="14" t="s">
        <v>72</v>
      </c>
      <c r="B80" s="19"/>
      <c r="C80" s="16" t="e">
        <f>B80/B82</f>
        <v>#DIV/0!</v>
      </c>
    </row>
    <row r="81" spans="1:3" ht="15.75" customHeight="1" x14ac:dyDescent="0.2">
      <c r="A81" s="14" t="s">
        <v>73</v>
      </c>
      <c r="B81" s="19"/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6">SUM(B79:B81)</f>
        <v>0</v>
      </c>
      <c r="C82" s="16" t="e">
        <f t="shared" si="16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4.7109375" customWidth="1"/>
    <col min="5" max="5" width="13.140625" customWidth="1"/>
    <col min="6" max="6" width="12.7109375" customWidth="1"/>
  </cols>
  <sheetData>
    <row r="1" spans="1:7" ht="15.75" customHeight="1" x14ac:dyDescent="0.25">
      <c r="D1" s="1" t="s">
        <v>209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136</v>
      </c>
      <c r="F2" s="3" t="s">
        <v>2</v>
      </c>
      <c r="G2" s="4" t="s">
        <v>3</v>
      </c>
    </row>
    <row r="3" spans="1:7" ht="15.75" customHeight="1" x14ac:dyDescent="0.2">
      <c r="A3" s="3" t="s">
        <v>5</v>
      </c>
      <c r="B3" s="7">
        <v>15</v>
      </c>
      <c r="C3" s="8">
        <f>B3/B11</f>
        <v>1.7931858936043037E-3</v>
      </c>
      <c r="E3" s="3" t="s">
        <v>210</v>
      </c>
      <c r="F3" s="7">
        <v>5737</v>
      </c>
      <c r="G3" s="11">
        <f>F3/F5</f>
        <v>0.71222842954686527</v>
      </c>
    </row>
    <row r="4" spans="1:7" ht="15.75" customHeight="1" x14ac:dyDescent="0.2">
      <c r="A4" s="3" t="s">
        <v>7</v>
      </c>
      <c r="B4" s="7">
        <v>17</v>
      </c>
      <c r="C4" s="8">
        <f>B4/B11</f>
        <v>2.0322773460848776E-3</v>
      </c>
      <c r="E4" s="3" t="s">
        <v>211</v>
      </c>
      <c r="F4" s="7">
        <v>2318</v>
      </c>
      <c r="G4" s="11">
        <f>F4/F5</f>
        <v>0.28777157045313467</v>
      </c>
    </row>
    <row r="5" spans="1:7" ht="15.75" customHeight="1" x14ac:dyDescent="0.2">
      <c r="A5" s="3" t="s">
        <v>9</v>
      </c>
      <c r="B5" s="7">
        <v>103</v>
      </c>
      <c r="C5" s="8">
        <f>B5/B11</f>
        <v>1.2313209802749551E-2</v>
      </c>
      <c r="E5" s="2" t="s">
        <v>10</v>
      </c>
      <c r="F5" s="7">
        <f t="shared" ref="F5:G5" si="0">SUM(F3:F4)</f>
        <v>8055</v>
      </c>
      <c r="G5" s="11">
        <f t="shared" si="0"/>
        <v>1</v>
      </c>
    </row>
    <row r="6" spans="1:7" ht="15.75" customHeight="1" x14ac:dyDescent="0.2">
      <c r="A6" s="3" t="s">
        <v>11</v>
      </c>
      <c r="B6" s="7">
        <v>891</v>
      </c>
      <c r="C6" s="8">
        <f>B6/B11</f>
        <v>0.10651524208009563</v>
      </c>
      <c r="E6" s="2"/>
    </row>
    <row r="7" spans="1:7" ht="15.75" customHeight="1" x14ac:dyDescent="0.2">
      <c r="A7" s="3" t="s">
        <v>12</v>
      </c>
      <c r="B7" s="7">
        <v>24</v>
      </c>
      <c r="C7" s="8">
        <f>B7/B11</f>
        <v>2.8690974297668858E-3</v>
      </c>
    </row>
    <row r="8" spans="1:7" ht="15.75" customHeight="1" x14ac:dyDescent="0.2">
      <c r="A8" s="3" t="s">
        <v>14</v>
      </c>
      <c r="B8" s="7">
        <v>9</v>
      </c>
      <c r="C8" s="8">
        <f>B8/B11</f>
        <v>1.0759115361625821E-3</v>
      </c>
    </row>
    <row r="9" spans="1:7" ht="15.75" customHeight="1" x14ac:dyDescent="0.2">
      <c r="A9" s="3" t="s">
        <v>16</v>
      </c>
      <c r="B9" s="7">
        <v>7157</v>
      </c>
      <c r="C9" s="8">
        <f>B9/B11</f>
        <v>0.85558876270173345</v>
      </c>
    </row>
    <row r="10" spans="1:7" ht="15.75" customHeight="1" x14ac:dyDescent="0.2">
      <c r="A10" s="3" t="s">
        <v>18</v>
      </c>
      <c r="B10" s="7">
        <v>149</v>
      </c>
      <c r="C10" s="8">
        <f>B10/B11</f>
        <v>1.7812313209802748E-2</v>
      </c>
    </row>
    <row r="11" spans="1:7" ht="15.75" customHeight="1" x14ac:dyDescent="0.2">
      <c r="A11" s="2" t="s">
        <v>10</v>
      </c>
      <c r="B11" s="3">
        <f t="shared" ref="B11:C11" si="1">SUM(B3:B10)</f>
        <v>8365</v>
      </c>
      <c r="C11" s="8">
        <f t="shared" si="1"/>
        <v>1</v>
      </c>
    </row>
    <row r="12" spans="1:7" ht="15.75" customHeight="1" x14ac:dyDescent="0.2">
      <c r="C12" s="11"/>
    </row>
    <row r="13" spans="1:7" ht="15.75" customHeight="1" x14ac:dyDescent="0.2">
      <c r="A13" s="17" t="s">
        <v>21</v>
      </c>
      <c r="B13" s="14" t="s">
        <v>2</v>
      </c>
      <c r="C13" s="18" t="s">
        <v>3</v>
      </c>
    </row>
    <row r="14" spans="1:7" ht="15.75" customHeight="1" x14ac:dyDescent="0.2">
      <c r="A14" s="14" t="s">
        <v>23</v>
      </c>
      <c r="B14" s="19">
        <v>0</v>
      </c>
      <c r="C14" s="16" t="e">
        <f>B14/B16</f>
        <v>#DIV/0!</v>
      </c>
    </row>
    <row r="15" spans="1:7" ht="15.75" customHeight="1" x14ac:dyDescent="0.2">
      <c r="A15" s="14" t="s">
        <v>25</v>
      </c>
      <c r="B15" s="19">
        <v>0</v>
      </c>
      <c r="C15" s="16" t="e">
        <f>B15/B16</f>
        <v>#DIV/0!</v>
      </c>
    </row>
    <row r="16" spans="1:7" ht="15.75" customHeight="1" x14ac:dyDescent="0.2">
      <c r="A16" s="17" t="s">
        <v>10</v>
      </c>
      <c r="B16" s="14">
        <f t="shared" ref="B16:C16" si="2">SUM(B14:B15)</f>
        <v>0</v>
      </c>
      <c r="C16" s="20" t="e">
        <f t="shared" si="2"/>
        <v>#DIV/0!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17" t="s">
        <v>27</v>
      </c>
      <c r="B18" s="14" t="s">
        <v>2</v>
      </c>
      <c r="C18" s="18" t="s">
        <v>3</v>
      </c>
    </row>
    <row r="19" spans="1:3" ht="15.75" customHeight="1" x14ac:dyDescent="0.2">
      <c r="A19" s="14" t="s">
        <v>29</v>
      </c>
      <c r="B19" s="19">
        <v>0</v>
      </c>
      <c r="C19" s="16" t="e">
        <f>B19/B27</f>
        <v>#DIV/0!</v>
      </c>
    </row>
    <row r="20" spans="1:3" ht="15.75" customHeight="1" x14ac:dyDescent="0.2">
      <c r="A20" s="14" t="s">
        <v>31</v>
      </c>
      <c r="B20" s="19">
        <v>0</v>
      </c>
      <c r="C20" s="16" t="e">
        <f>B20/B27</f>
        <v>#DIV/0!</v>
      </c>
    </row>
    <row r="21" spans="1:3" ht="15.75" customHeight="1" x14ac:dyDescent="0.2">
      <c r="A21" s="14" t="s">
        <v>33</v>
      </c>
      <c r="B21" s="19">
        <v>0</v>
      </c>
      <c r="C21" s="16" t="e">
        <f>B21/B27</f>
        <v>#DIV/0!</v>
      </c>
    </row>
    <row r="22" spans="1:3" ht="15.75" customHeight="1" x14ac:dyDescent="0.2">
      <c r="A22" s="14" t="s">
        <v>34</v>
      </c>
      <c r="B22" s="19">
        <v>0</v>
      </c>
      <c r="C22" s="16" t="e">
        <f>B22/B27</f>
        <v>#DIV/0!</v>
      </c>
    </row>
    <row r="23" spans="1:3" ht="15.75" customHeight="1" x14ac:dyDescent="0.2">
      <c r="A23" s="14" t="s">
        <v>35</v>
      </c>
      <c r="B23" s="19">
        <v>0</v>
      </c>
      <c r="C23" s="16" t="e">
        <f>B23/B27</f>
        <v>#DIV/0!</v>
      </c>
    </row>
    <row r="24" spans="1:3" ht="15.75" customHeight="1" x14ac:dyDescent="0.2">
      <c r="A24" s="14" t="s">
        <v>36</v>
      </c>
      <c r="B24" s="19">
        <v>0</v>
      </c>
      <c r="C24" s="16" t="e">
        <f>B24/B27</f>
        <v>#DIV/0!</v>
      </c>
    </row>
    <row r="25" spans="1:3" ht="15.75" customHeight="1" x14ac:dyDescent="0.2">
      <c r="A25" s="14" t="s">
        <v>37</v>
      </c>
      <c r="B25" s="19">
        <v>0</v>
      </c>
      <c r="C25" s="16" t="e">
        <f>B25/B27</f>
        <v>#DIV/0!</v>
      </c>
    </row>
    <row r="26" spans="1:3" ht="15.75" customHeight="1" x14ac:dyDescent="0.2">
      <c r="A26" s="14" t="s">
        <v>38</v>
      </c>
      <c r="B26" s="19">
        <v>0</v>
      </c>
      <c r="C26" s="16" t="e">
        <f>B26/B27</f>
        <v>#DIV/0!</v>
      </c>
    </row>
    <row r="27" spans="1:3" ht="15.75" customHeight="1" x14ac:dyDescent="0.2">
      <c r="A27" s="17" t="s">
        <v>10</v>
      </c>
      <c r="B27" s="19">
        <f t="shared" ref="B27:C27" si="3">SUM(B19:B26)</f>
        <v>0</v>
      </c>
      <c r="C27" s="16" t="e">
        <f t="shared" si="3"/>
        <v>#DIV/0!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17" t="s">
        <v>39</v>
      </c>
      <c r="B29" s="14" t="s">
        <v>2</v>
      </c>
      <c r="C29" s="18" t="s">
        <v>3</v>
      </c>
    </row>
    <row r="30" spans="1:3" ht="15.75" customHeight="1" x14ac:dyDescent="0.2">
      <c r="A30" s="14" t="s">
        <v>40</v>
      </c>
      <c r="B30" s="19">
        <v>0</v>
      </c>
      <c r="C30" s="16" t="e">
        <f>B30/B33</f>
        <v>#DIV/0!</v>
      </c>
    </row>
    <row r="31" spans="1:3" ht="15.75" customHeight="1" x14ac:dyDescent="0.2">
      <c r="A31" s="14" t="s">
        <v>41</v>
      </c>
      <c r="B31" s="19">
        <v>0</v>
      </c>
      <c r="C31" s="16" t="e">
        <f>B31/B33</f>
        <v>#DIV/0!</v>
      </c>
    </row>
    <row r="32" spans="1:3" ht="15.75" customHeight="1" x14ac:dyDescent="0.2">
      <c r="A32" s="14" t="s">
        <v>42</v>
      </c>
      <c r="B32" s="19">
        <v>0</v>
      </c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4">SUM(B30:B32)</f>
        <v>0</v>
      </c>
      <c r="C33" s="16" t="e">
        <f t="shared" si="4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2" t="s">
        <v>43</v>
      </c>
      <c r="B35" s="3" t="s">
        <v>2</v>
      </c>
      <c r="C35" s="4" t="s">
        <v>3</v>
      </c>
    </row>
    <row r="36" spans="1:3" ht="15.75" customHeight="1" x14ac:dyDescent="0.2">
      <c r="A36" s="3" t="s">
        <v>44</v>
      </c>
      <c r="B36" s="7">
        <v>6708</v>
      </c>
      <c r="C36" s="11">
        <f>B36/B38</f>
        <v>0.83401715777694885</v>
      </c>
    </row>
    <row r="37" spans="1:3" ht="15.75" customHeight="1" x14ac:dyDescent="0.2">
      <c r="A37" s="3" t="s">
        <v>45</v>
      </c>
      <c r="B37" s="7">
        <v>1335</v>
      </c>
      <c r="C37" s="11">
        <f>B37/B38</f>
        <v>0.1659828422230511</v>
      </c>
    </row>
    <row r="38" spans="1:3" ht="15.75" customHeight="1" x14ac:dyDescent="0.2">
      <c r="A38" s="2" t="s">
        <v>10</v>
      </c>
      <c r="B38" s="3">
        <f t="shared" ref="B38:C38" si="5">SUM(B36:B37)</f>
        <v>8043</v>
      </c>
      <c r="C38" s="8">
        <f t="shared" si="5"/>
        <v>1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>
        <v>0</v>
      </c>
      <c r="C41" s="16" t="e">
        <f>B41/B44</f>
        <v>#DIV/0!</v>
      </c>
    </row>
    <row r="42" spans="1:3" ht="15.75" customHeight="1" x14ac:dyDescent="0.2">
      <c r="A42" s="14" t="s">
        <v>48</v>
      </c>
      <c r="B42" s="19">
        <v>0</v>
      </c>
      <c r="C42" s="16" t="e">
        <f>B42/B44</f>
        <v>#DIV/0!</v>
      </c>
    </row>
    <row r="43" spans="1:3" ht="15.75" customHeight="1" x14ac:dyDescent="0.2">
      <c r="A43" s="14" t="s">
        <v>49</v>
      </c>
      <c r="B43" s="19">
        <v>0</v>
      </c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6">SUM(B41:B43)</f>
        <v>0</v>
      </c>
      <c r="C44" s="16" t="e">
        <f t="shared" si="6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>
        <v>0</v>
      </c>
      <c r="C47" s="16" t="e">
        <f>B47/B49</f>
        <v>#DIV/0!</v>
      </c>
    </row>
    <row r="48" spans="1:3" ht="15.75" customHeight="1" x14ac:dyDescent="0.2">
      <c r="A48" s="14" t="s">
        <v>52</v>
      </c>
      <c r="B48" s="19">
        <v>0</v>
      </c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7">SUM(B47:B48)</f>
        <v>0</v>
      </c>
      <c r="C49" s="20" t="e">
        <f t="shared" si="7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7">
        <v>4699</v>
      </c>
      <c r="C52" s="11">
        <f>B52/B54</f>
        <v>0.62470087742621638</v>
      </c>
    </row>
    <row r="53" spans="1:3" ht="15.75" customHeight="1" x14ac:dyDescent="0.2">
      <c r="A53" s="3" t="s">
        <v>55</v>
      </c>
      <c r="B53" s="7">
        <v>2823</v>
      </c>
      <c r="C53" s="11">
        <f>B53/B54</f>
        <v>0.37529912257378356</v>
      </c>
    </row>
    <row r="54" spans="1:3" ht="15.75" customHeight="1" x14ac:dyDescent="0.2">
      <c r="A54" s="2" t="s">
        <v>10</v>
      </c>
      <c r="B54" s="3">
        <f t="shared" ref="B54:C54" si="8">SUM(B52:B53)</f>
        <v>7522</v>
      </c>
      <c r="C54" s="8">
        <f t="shared" si="8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7">
        <v>4397</v>
      </c>
      <c r="C57" s="11">
        <f>B57/B59</f>
        <v>0.67201589484945745</v>
      </c>
    </row>
    <row r="58" spans="1:3" ht="15.75" customHeight="1" x14ac:dyDescent="0.2">
      <c r="A58" s="3" t="s">
        <v>58</v>
      </c>
      <c r="B58" s="7">
        <v>2146</v>
      </c>
      <c r="C58" s="11">
        <f>B58/B59</f>
        <v>0.32798410515054255</v>
      </c>
    </row>
    <row r="59" spans="1:3" ht="15.75" customHeight="1" x14ac:dyDescent="0.2">
      <c r="A59" s="2" t="s">
        <v>10</v>
      </c>
      <c r="B59" s="3">
        <f t="shared" ref="B59:C59" si="9">SUM(B57:B58)</f>
        <v>6543</v>
      </c>
      <c r="C59" s="8">
        <f t="shared" si="9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7">
        <v>4061</v>
      </c>
      <c r="C62" s="11">
        <f>B62/B64</f>
        <v>0.64144684883904601</v>
      </c>
    </row>
    <row r="63" spans="1:3" ht="15.75" customHeight="1" x14ac:dyDescent="0.2">
      <c r="A63" s="3" t="s">
        <v>61</v>
      </c>
      <c r="B63" s="7">
        <v>2270</v>
      </c>
      <c r="C63" s="11">
        <f>B63/B64</f>
        <v>0.35855315116095404</v>
      </c>
    </row>
    <row r="64" spans="1:3" ht="15.75" customHeight="1" x14ac:dyDescent="0.2">
      <c r="A64" s="2" t="s">
        <v>10</v>
      </c>
      <c r="B64" s="3">
        <f t="shared" ref="B64:C64" si="10">SUM(B62:B63)</f>
        <v>6331</v>
      </c>
      <c r="C64" s="8">
        <f t="shared" si="10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7">
        <v>4539</v>
      </c>
      <c r="C67" s="11">
        <f>B67/B69</f>
        <v>0.62042099507927828</v>
      </c>
    </row>
    <row r="68" spans="1:3" ht="15.75" customHeight="1" x14ac:dyDescent="0.2">
      <c r="A68" s="3" t="s">
        <v>64</v>
      </c>
      <c r="B68" s="7">
        <v>2777</v>
      </c>
      <c r="C68" s="11">
        <f>B68/B69</f>
        <v>0.37957900492072172</v>
      </c>
    </row>
    <row r="69" spans="1:3" ht="15.75" customHeight="1" x14ac:dyDescent="0.2">
      <c r="A69" s="2" t="s">
        <v>10</v>
      </c>
      <c r="B69" s="3">
        <f t="shared" ref="B69:C69" si="11">SUM(B67:B68)</f>
        <v>7316</v>
      </c>
      <c r="C69" s="8">
        <f t="shared" si="11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>
        <v>0</v>
      </c>
      <c r="C72" s="16" t="e">
        <f>B72/B76</f>
        <v>#DIV/0!</v>
      </c>
    </row>
    <row r="73" spans="1:3" ht="15.75" customHeight="1" x14ac:dyDescent="0.2">
      <c r="A73" s="14" t="s">
        <v>67</v>
      </c>
      <c r="B73" s="19">
        <v>0</v>
      </c>
      <c r="C73" s="16" t="e">
        <f>B73/B76</f>
        <v>#DIV/0!</v>
      </c>
    </row>
    <row r="74" spans="1:3" ht="15.75" customHeight="1" x14ac:dyDescent="0.2">
      <c r="A74" s="14" t="s">
        <v>68</v>
      </c>
      <c r="B74" s="19">
        <v>0</v>
      </c>
      <c r="C74" s="16" t="e">
        <f>B74/B76</f>
        <v>#DIV/0!</v>
      </c>
    </row>
    <row r="75" spans="1:3" ht="15.75" customHeight="1" x14ac:dyDescent="0.2">
      <c r="A75" s="14" t="s">
        <v>69</v>
      </c>
      <c r="B75" s="19">
        <v>0</v>
      </c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2">SUM(B72:B75)</f>
        <v>0</v>
      </c>
      <c r="C76" s="16" t="e">
        <f t="shared" si="12"/>
        <v>#DIV/0!</v>
      </c>
    </row>
    <row r="77" spans="1:3" ht="15.75" customHeight="1" x14ac:dyDescent="0.2">
      <c r="C77" s="11"/>
    </row>
    <row r="78" spans="1:3" ht="15.75" customHeight="1" x14ac:dyDescent="0.2">
      <c r="A78" s="2" t="s">
        <v>70</v>
      </c>
      <c r="B78" s="3" t="s">
        <v>2</v>
      </c>
      <c r="C78" s="4" t="s">
        <v>3</v>
      </c>
    </row>
    <row r="79" spans="1:3" ht="15.75" customHeight="1" x14ac:dyDescent="0.2">
      <c r="A79" s="3" t="s">
        <v>71</v>
      </c>
      <c r="B79" s="7">
        <v>1479</v>
      </c>
      <c r="C79" s="11">
        <f>B79/B82</f>
        <v>0.19770084213340464</v>
      </c>
    </row>
    <row r="80" spans="1:3" ht="15.75" customHeight="1" x14ac:dyDescent="0.2">
      <c r="A80" s="3" t="s">
        <v>72</v>
      </c>
      <c r="B80" s="7">
        <v>5469</v>
      </c>
      <c r="C80" s="11">
        <f>B80/B82</f>
        <v>0.73105199839593638</v>
      </c>
    </row>
    <row r="81" spans="1:3" ht="15.75" customHeight="1" x14ac:dyDescent="0.2">
      <c r="A81" s="3" t="s">
        <v>73</v>
      </c>
      <c r="B81" s="7">
        <v>533</v>
      </c>
      <c r="C81" s="11">
        <f>B81/B82</f>
        <v>7.1247159470659002E-2</v>
      </c>
    </row>
    <row r="82" spans="1:3" ht="15.75" customHeight="1" x14ac:dyDescent="0.2">
      <c r="A82" s="2" t="s">
        <v>10</v>
      </c>
      <c r="B82" s="7">
        <f t="shared" ref="B82:C82" si="13">SUM(B79:B81)</f>
        <v>7481</v>
      </c>
      <c r="C82" s="11">
        <f t="shared" si="13"/>
        <v>1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7" customWidth="1"/>
    <col min="5" max="5" width="24.7109375" customWidth="1"/>
    <col min="6" max="6" width="12.7109375" customWidth="1"/>
  </cols>
  <sheetData>
    <row r="1" spans="1:7" ht="15.75" customHeight="1" x14ac:dyDescent="0.25">
      <c r="D1" s="1" t="s">
        <v>212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107</v>
      </c>
      <c r="F2" s="3" t="s">
        <v>2</v>
      </c>
      <c r="G2" s="4" t="s">
        <v>3</v>
      </c>
    </row>
    <row r="3" spans="1:7" ht="15.75" customHeight="1" x14ac:dyDescent="0.2">
      <c r="A3" s="3" t="s">
        <v>5</v>
      </c>
      <c r="B3" s="7">
        <v>2</v>
      </c>
      <c r="C3" s="8">
        <f>B3/B11</f>
        <v>1.1154489682097045E-3</v>
      </c>
      <c r="E3" s="3" t="s">
        <v>213</v>
      </c>
      <c r="F3" s="7">
        <v>238</v>
      </c>
      <c r="G3" s="11">
        <f>F3/F5</f>
        <v>0.44074074074074077</v>
      </c>
    </row>
    <row r="4" spans="1:7" ht="15.75" customHeight="1" x14ac:dyDescent="0.2">
      <c r="A4" s="3" t="s">
        <v>7</v>
      </c>
      <c r="B4" s="7">
        <v>4</v>
      </c>
      <c r="C4" s="8">
        <f>B4/B11</f>
        <v>2.2308979364194089E-3</v>
      </c>
      <c r="E4" s="3" t="s">
        <v>214</v>
      </c>
      <c r="F4" s="7">
        <v>302</v>
      </c>
      <c r="G4" s="11">
        <f>F4/F5</f>
        <v>0.55925925925925923</v>
      </c>
    </row>
    <row r="5" spans="1:7" ht="15.75" customHeight="1" x14ac:dyDescent="0.2">
      <c r="A5" s="3" t="s">
        <v>9</v>
      </c>
      <c r="B5" s="7">
        <v>23</v>
      </c>
      <c r="C5" s="8">
        <f>B5/B11</f>
        <v>1.2827663134411601E-2</v>
      </c>
      <c r="E5" s="2" t="s">
        <v>10</v>
      </c>
      <c r="F5" s="7">
        <f t="shared" ref="F5:G5" si="0">SUM(F3:F4)</f>
        <v>540</v>
      </c>
      <c r="G5" s="11">
        <f t="shared" si="0"/>
        <v>1</v>
      </c>
    </row>
    <row r="6" spans="1:7" ht="15.75" customHeight="1" x14ac:dyDescent="0.2">
      <c r="A6" s="3" t="s">
        <v>11</v>
      </c>
      <c r="B6" s="7">
        <v>99</v>
      </c>
      <c r="C6" s="8">
        <f>B6/B11</f>
        <v>5.5214723926380369E-2</v>
      </c>
      <c r="G6" s="11"/>
    </row>
    <row r="7" spans="1:7" ht="15.75" customHeight="1" x14ac:dyDescent="0.2">
      <c r="A7" s="3" t="s">
        <v>12</v>
      </c>
      <c r="B7" s="7">
        <v>2</v>
      </c>
      <c r="C7" s="8">
        <f>B7/B11</f>
        <v>1.1154489682097045E-3</v>
      </c>
      <c r="E7" s="2" t="s">
        <v>80</v>
      </c>
      <c r="F7" s="3" t="s">
        <v>2</v>
      </c>
      <c r="G7" s="4" t="s">
        <v>3</v>
      </c>
    </row>
    <row r="8" spans="1:7" ht="15.75" customHeight="1" x14ac:dyDescent="0.2">
      <c r="A8" s="3" t="s">
        <v>14</v>
      </c>
      <c r="B8" s="7">
        <v>1</v>
      </c>
      <c r="C8" s="8">
        <f>B8/B11</f>
        <v>5.5772448410485224E-4</v>
      </c>
      <c r="E8" s="3" t="s">
        <v>215</v>
      </c>
      <c r="F8" s="7">
        <v>376</v>
      </c>
      <c r="G8" s="11">
        <f>F8/F11</f>
        <v>0.19758276405675249</v>
      </c>
    </row>
    <row r="9" spans="1:7" ht="15.75" customHeight="1" x14ac:dyDescent="0.2">
      <c r="A9" s="3" t="s">
        <v>16</v>
      </c>
      <c r="B9" s="7">
        <v>1647</v>
      </c>
      <c r="C9" s="8">
        <f>B9/B11</f>
        <v>0.9185722253206916</v>
      </c>
      <c r="E9" s="3" t="s">
        <v>216</v>
      </c>
      <c r="F9" s="7">
        <v>1499</v>
      </c>
      <c r="G9" s="11">
        <f>F9/F11</f>
        <v>0.78770362585391485</v>
      </c>
    </row>
    <row r="10" spans="1:7" ht="15.75" customHeight="1" x14ac:dyDescent="0.2">
      <c r="A10" s="3" t="s">
        <v>18</v>
      </c>
      <c r="B10" s="7">
        <v>15</v>
      </c>
      <c r="C10" s="8">
        <f>B10/B11</f>
        <v>8.3658672615727833E-3</v>
      </c>
      <c r="E10" s="3" t="s">
        <v>217</v>
      </c>
      <c r="F10" s="7">
        <v>28</v>
      </c>
      <c r="G10" s="11">
        <f>F10/F11</f>
        <v>1.4713610089332634E-2</v>
      </c>
    </row>
    <row r="11" spans="1:7" ht="15.75" customHeight="1" x14ac:dyDescent="0.2">
      <c r="A11" s="2" t="s">
        <v>10</v>
      </c>
      <c r="B11" s="3">
        <f t="shared" ref="B11:C11" si="1">SUM(B3:B10)</f>
        <v>1793</v>
      </c>
      <c r="C11" s="8">
        <f t="shared" si="1"/>
        <v>1</v>
      </c>
      <c r="E11" s="2" t="s">
        <v>10</v>
      </c>
      <c r="F11" s="7">
        <f t="shared" ref="F11:G11" si="2">SUM(F8:F10)</f>
        <v>1903</v>
      </c>
      <c r="G11" s="11">
        <f t="shared" si="2"/>
        <v>0.99999999999999989</v>
      </c>
    </row>
    <row r="12" spans="1:7" ht="15.75" customHeight="1" x14ac:dyDescent="0.2">
      <c r="C12" s="11"/>
      <c r="G12" s="11"/>
    </row>
    <row r="13" spans="1:7" ht="15.75" customHeight="1" x14ac:dyDescent="0.2">
      <c r="A13" s="17" t="s">
        <v>21</v>
      </c>
      <c r="B13" s="14" t="s">
        <v>2</v>
      </c>
      <c r="C13" s="18" t="s">
        <v>3</v>
      </c>
      <c r="E13" s="2" t="s">
        <v>218</v>
      </c>
      <c r="F13" s="3" t="s">
        <v>2</v>
      </c>
      <c r="G13" s="4" t="s">
        <v>3</v>
      </c>
    </row>
    <row r="14" spans="1:7" ht="15.75" customHeight="1" x14ac:dyDescent="0.2">
      <c r="A14" s="14" t="s">
        <v>23</v>
      </c>
      <c r="B14" s="19">
        <v>0</v>
      </c>
      <c r="C14" s="16" t="e">
        <f>B14/B16</f>
        <v>#DIV/0!</v>
      </c>
      <c r="E14" s="3" t="s">
        <v>219</v>
      </c>
      <c r="F14" s="7">
        <v>63</v>
      </c>
      <c r="G14" s="11">
        <f>F14/F16</f>
        <v>0.3772455089820359</v>
      </c>
    </row>
    <row r="15" spans="1:7" ht="15.75" customHeight="1" x14ac:dyDescent="0.2">
      <c r="A15" s="14" t="s">
        <v>25</v>
      </c>
      <c r="B15" s="19">
        <v>0</v>
      </c>
      <c r="C15" s="16" t="e">
        <f>B15/B16</f>
        <v>#DIV/0!</v>
      </c>
      <c r="E15" s="3" t="s">
        <v>220</v>
      </c>
      <c r="F15" s="7">
        <v>104</v>
      </c>
      <c r="G15" s="11">
        <f>F15/F16</f>
        <v>0.6227544910179641</v>
      </c>
    </row>
    <row r="16" spans="1:7" ht="15.75" customHeight="1" x14ac:dyDescent="0.2">
      <c r="A16" s="17" t="s">
        <v>10</v>
      </c>
      <c r="B16" s="14">
        <f t="shared" ref="B16:C16" si="3">SUM(B14:B15)</f>
        <v>0</v>
      </c>
      <c r="C16" s="20" t="e">
        <f t="shared" si="3"/>
        <v>#DIV/0!</v>
      </c>
      <c r="E16" s="2" t="s">
        <v>10</v>
      </c>
      <c r="F16" s="7">
        <f t="shared" ref="F16:G16" si="4">SUM(F14:F15)</f>
        <v>167</v>
      </c>
      <c r="G16" s="11">
        <f t="shared" si="4"/>
        <v>1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2" t="s">
        <v>27</v>
      </c>
      <c r="B18" s="3" t="s">
        <v>2</v>
      </c>
      <c r="C18" s="4" t="s">
        <v>3</v>
      </c>
    </row>
    <row r="19" spans="1:3" ht="15.75" customHeight="1" x14ac:dyDescent="0.2">
      <c r="A19" s="3" t="s">
        <v>29</v>
      </c>
      <c r="B19" s="7">
        <v>1109</v>
      </c>
      <c r="C19" s="11">
        <f>B19/B27</f>
        <v>0.63956170703575543</v>
      </c>
    </row>
    <row r="20" spans="1:3" ht="15.75" customHeight="1" x14ac:dyDescent="0.2">
      <c r="A20" s="3" t="s">
        <v>31</v>
      </c>
      <c r="B20" s="7">
        <v>222</v>
      </c>
      <c r="C20" s="11">
        <f>B20/B27</f>
        <v>0.12802768166089964</v>
      </c>
    </row>
    <row r="21" spans="1:3" ht="15.75" customHeight="1" x14ac:dyDescent="0.2">
      <c r="A21" s="3" t="s">
        <v>33</v>
      </c>
      <c r="B21" s="7">
        <v>326</v>
      </c>
      <c r="C21" s="11">
        <f>B21/B27</f>
        <v>0.18800461361014995</v>
      </c>
    </row>
    <row r="22" spans="1:3" ht="15.75" customHeight="1" x14ac:dyDescent="0.2">
      <c r="A22" s="3" t="s">
        <v>34</v>
      </c>
      <c r="B22" s="7">
        <v>10</v>
      </c>
      <c r="C22" s="11">
        <f>B22/B27</f>
        <v>5.7670126874279125E-3</v>
      </c>
    </row>
    <row r="23" spans="1:3" ht="15.75" customHeight="1" x14ac:dyDescent="0.2">
      <c r="A23" s="3" t="s">
        <v>35</v>
      </c>
      <c r="B23" s="7">
        <v>11</v>
      </c>
      <c r="C23" s="11">
        <f>B23/B27</f>
        <v>6.3437139561707033E-3</v>
      </c>
    </row>
    <row r="24" spans="1:3" ht="15.75" customHeight="1" x14ac:dyDescent="0.2">
      <c r="A24" s="3" t="s">
        <v>36</v>
      </c>
      <c r="B24" s="7">
        <v>14</v>
      </c>
      <c r="C24" s="11">
        <f>B24/B27</f>
        <v>8.0738177623990767E-3</v>
      </c>
    </row>
    <row r="25" spans="1:3" ht="15.75" customHeight="1" x14ac:dyDescent="0.2">
      <c r="A25" s="3" t="s">
        <v>37</v>
      </c>
      <c r="B25" s="7">
        <v>16</v>
      </c>
      <c r="C25" s="11">
        <f>B25/B27</f>
        <v>9.22722029988466E-3</v>
      </c>
    </row>
    <row r="26" spans="1:3" ht="15.75" customHeight="1" x14ac:dyDescent="0.2">
      <c r="A26" s="3" t="s">
        <v>38</v>
      </c>
      <c r="B26" s="7">
        <v>26</v>
      </c>
      <c r="C26" s="11">
        <f>B26/B27</f>
        <v>1.4994232987312572E-2</v>
      </c>
    </row>
    <row r="27" spans="1:3" ht="15.75" customHeight="1" x14ac:dyDescent="0.2">
      <c r="A27" s="2" t="s">
        <v>10</v>
      </c>
      <c r="B27" s="7">
        <f t="shared" ref="B27:C27" si="5">SUM(B19:B26)</f>
        <v>1734</v>
      </c>
      <c r="C27" s="11">
        <f t="shared" si="5"/>
        <v>1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17" t="s">
        <v>39</v>
      </c>
      <c r="B29" s="14" t="s">
        <v>2</v>
      </c>
      <c r="C29" s="18" t="s">
        <v>3</v>
      </c>
    </row>
    <row r="30" spans="1:3" ht="15.75" customHeight="1" x14ac:dyDescent="0.2">
      <c r="A30" s="14" t="s">
        <v>40</v>
      </c>
      <c r="B30" s="19">
        <v>0</v>
      </c>
      <c r="C30" s="16" t="e">
        <f>B30/B33</f>
        <v>#DIV/0!</v>
      </c>
    </row>
    <row r="31" spans="1:3" ht="15.75" customHeight="1" x14ac:dyDescent="0.2">
      <c r="A31" s="14" t="s">
        <v>41</v>
      </c>
      <c r="B31" s="19">
        <v>0</v>
      </c>
      <c r="C31" s="16" t="e">
        <f>B31/B33</f>
        <v>#DIV/0!</v>
      </c>
    </row>
    <row r="32" spans="1:3" ht="15.75" customHeight="1" x14ac:dyDescent="0.2">
      <c r="A32" s="14" t="s">
        <v>42</v>
      </c>
      <c r="B32" s="19">
        <v>0</v>
      </c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6">SUM(B30:B32)</f>
        <v>0</v>
      </c>
      <c r="C33" s="16" t="e">
        <f t="shared" si="6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>
        <v>0</v>
      </c>
      <c r="C36" s="16" t="e">
        <f>B36/B38</f>
        <v>#DIV/0!</v>
      </c>
    </row>
    <row r="37" spans="1:3" ht="15.75" customHeight="1" x14ac:dyDescent="0.2">
      <c r="A37" s="14" t="s">
        <v>45</v>
      </c>
      <c r="B37" s="19">
        <v>0</v>
      </c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7">SUM(B36:B37)</f>
        <v>0</v>
      </c>
      <c r="C38" s="20" t="e">
        <f t="shared" si="7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>
        <v>0</v>
      </c>
      <c r="C41" s="16" t="e">
        <f>B41/B44</f>
        <v>#DIV/0!</v>
      </c>
    </row>
    <row r="42" spans="1:3" ht="15.75" customHeight="1" x14ac:dyDescent="0.2">
      <c r="A42" s="14" t="s">
        <v>48</v>
      </c>
      <c r="B42" s="19">
        <v>0</v>
      </c>
      <c r="C42" s="16" t="e">
        <f>B42/B44</f>
        <v>#DIV/0!</v>
      </c>
    </row>
    <row r="43" spans="1:3" ht="15.75" customHeight="1" x14ac:dyDescent="0.2">
      <c r="A43" s="14" t="s">
        <v>49</v>
      </c>
      <c r="B43" s="19">
        <v>0</v>
      </c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8">SUM(B41:B43)</f>
        <v>0</v>
      </c>
      <c r="C44" s="16" t="e">
        <f t="shared" si="8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>
        <v>0</v>
      </c>
      <c r="C47" s="16" t="e">
        <f>B47/B49</f>
        <v>#DIV/0!</v>
      </c>
    </row>
    <row r="48" spans="1:3" ht="15.75" customHeight="1" x14ac:dyDescent="0.2">
      <c r="A48" s="14" t="s">
        <v>52</v>
      </c>
      <c r="B48" s="19">
        <v>0</v>
      </c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9">SUM(B47:B48)</f>
        <v>0</v>
      </c>
      <c r="C49" s="20" t="e">
        <f t="shared" si="9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7">
        <v>1019</v>
      </c>
      <c r="C52" s="11">
        <f>B52/B54</f>
        <v>0.66040181464679193</v>
      </c>
    </row>
    <row r="53" spans="1:3" ht="15.75" customHeight="1" x14ac:dyDescent="0.2">
      <c r="A53" s="3" t="s">
        <v>55</v>
      </c>
      <c r="B53" s="7">
        <v>524</v>
      </c>
      <c r="C53" s="11">
        <f>B53/B54</f>
        <v>0.33959818535320802</v>
      </c>
    </row>
    <row r="54" spans="1:3" ht="15.75" customHeight="1" x14ac:dyDescent="0.2">
      <c r="A54" s="2" t="s">
        <v>10</v>
      </c>
      <c r="B54" s="3">
        <f t="shared" ref="B54:C54" si="10">SUM(B52:B53)</f>
        <v>1543</v>
      </c>
      <c r="C54" s="8">
        <f t="shared" si="10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7">
        <v>790</v>
      </c>
      <c r="C57" s="11">
        <f>B57/B59</f>
        <v>0.5975794251134644</v>
      </c>
    </row>
    <row r="58" spans="1:3" ht="15.75" customHeight="1" x14ac:dyDescent="0.2">
      <c r="A58" s="3" t="s">
        <v>58</v>
      </c>
      <c r="B58" s="7">
        <v>532</v>
      </c>
      <c r="C58" s="11">
        <f>B58/B59</f>
        <v>0.40242057488653554</v>
      </c>
    </row>
    <row r="59" spans="1:3" ht="15.75" customHeight="1" x14ac:dyDescent="0.2">
      <c r="A59" s="2" t="s">
        <v>10</v>
      </c>
      <c r="B59" s="3">
        <f t="shared" ref="B59:C59" si="11">SUM(B57:B58)</f>
        <v>1322</v>
      </c>
      <c r="C59" s="8">
        <f t="shared" si="11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7">
        <v>801</v>
      </c>
      <c r="C62" s="11">
        <f>B62/B64</f>
        <v>0.61098398169336388</v>
      </c>
    </row>
    <row r="63" spans="1:3" ht="15.75" customHeight="1" x14ac:dyDescent="0.2">
      <c r="A63" s="3" t="s">
        <v>61</v>
      </c>
      <c r="B63" s="7">
        <v>510</v>
      </c>
      <c r="C63" s="11">
        <f>B63/B64</f>
        <v>0.38901601830663618</v>
      </c>
    </row>
    <row r="64" spans="1:3" ht="15.75" customHeight="1" x14ac:dyDescent="0.2">
      <c r="A64" s="2" t="s">
        <v>10</v>
      </c>
      <c r="B64" s="3">
        <f t="shared" ref="B64:C64" si="12">SUM(B62:B63)</f>
        <v>1311</v>
      </c>
      <c r="C64" s="8">
        <f t="shared" si="12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7">
        <v>1006</v>
      </c>
      <c r="C67" s="11">
        <f>B67/B69</f>
        <v>0.65452179570592062</v>
      </c>
    </row>
    <row r="68" spans="1:3" ht="15.75" customHeight="1" x14ac:dyDescent="0.2">
      <c r="A68" s="3" t="s">
        <v>64</v>
      </c>
      <c r="B68" s="7">
        <v>531</v>
      </c>
      <c r="C68" s="11">
        <f>B68/B69</f>
        <v>0.34547820429407938</v>
      </c>
    </row>
    <row r="69" spans="1:3" ht="15.75" customHeight="1" x14ac:dyDescent="0.2">
      <c r="A69" s="2" t="s">
        <v>10</v>
      </c>
      <c r="B69" s="3">
        <f t="shared" ref="B69:C69" si="13">SUM(B67:B68)</f>
        <v>1537</v>
      </c>
      <c r="C69" s="8">
        <f t="shared" si="13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>
        <v>0</v>
      </c>
      <c r="C72" s="16" t="e">
        <f>B72/B76</f>
        <v>#DIV/0!</v>
      </c>
    </row>
    <row r="73" spans="1:3" ht="15.75" customHeight="1" x14ac:dyDescent="0.2">
      <c r="A73" s="14" t="s">
        <v>67</v>
      </c>
      <c r="B73" s="19">
        <v>0</v>
      </c>
      <c r="C73" s="16" t="e">
        <f>B73/B76</f>
        <v>#DIV/0!</v>
      </c>
    </row>
    <row r="74" spans="1:3" ht="15.75" customHeight="1" x14ac:dyDescent="0.2">
      <c r="A74" s="14" t="s">
        <v>68</v>
      </c>
      <c r="B74" s="19">
        <v>0</v>
      </c>
      <c r="C74" s="16" t="e">
        <f>B74/B76</f>
        <v>#DIV/0!</v>
      </c>
    </row>
    <row r="75" spans="1:3" ht="15.75" customHeight="1" x14ac:dyDescent="0.2">
      <c r="A75" s="14" t="s">
        <v>69</v>
      </c>
      <c r="B75" s="19">
        <v>0</v>
      </c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4">SUM(B72:B75)</f>
        <v>0</v>
      </c>
      <c r="C76" s="16" t="e">
        <f t="shared" si="14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>
        <v>0</v>
      </c>
      <c r="C79" s="16" t="e">
        <f>B79/B82</f>
        <v>#DIV/0!</v>
      </c>
    </row>
    <row r="80" spans="1:3" ht="15.75" customHeight="1" x14ac:dyDescent="0.2">
      <c r="A80" s="14" t="s">
        <v>72</v>
      </c>
      <c r="B80" s="19">
        <v>0</v>
      </c>
      <c r="C80" s="16" t="e">
        <f>B80/B82</f>
        <v>#DIV/0!</v>
      </c>
    </row>
    <row r="81" spans="1:3" ht="15.75" customHeight="1" x14ac:dyDescent="0.2">
      <c r="A81" s="14" t="s">
        <v>73</v>
      </c>
      <c r="B81" s="19">
        <v>0</v>
      </c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5">SUM(B79:B81)</f>
        <v>0</v>
      </c>
      <c r="C82" s="16" t="e">
        <f t="shared" si="15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6.42578125" customWidth="1"/>
    <col min="5" max="5" width="30.28515625" customWidth="1"/>
    <col min="6" max="6" width="12.7109375" customWidth="1"/>
  </cols>
  <sheetData>
    <row r="1" spans="1:7" ht="15.75" customHeight="1" x14ac:dyDescent="0.25">
      <c r="D1" s="1" t="s">
        <v>74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75</v>
      </c>
      <c r="F2" s="3" t="s">
        <v>2</v>
      </c>
      <c r="G2" s="4" t="s">
        <v>3</v>
      </c>
    </row>
    <row r="3" spans="1:7" ht="15.75" customHeight="1" x14ac:dyDescent="0.2">
      <c r="A3" s="3" t="s">
        <v>5</v>
      </c>
      <c r="B3" s="7">
        <v>11</v>
      </c>
      <c r="C3" s="8">
        <f>B3/B11</f>
        <v>1.1858559724018973E-3</v>
      </c>
      <c r="E3" s="3" t="s">
        <v>76</v>
      </c>
      <c r="F3" s="10">
        <v>4921</v>
      </c>
      <c r="G3" s="11">
        <f>F3/F6</f>
        <v>0.5895531328621062</v>
      </c>
    </row>
    <row r="4" spans="1:7" ht="15.75" customHeight="1" x14ac:dyDescent="0.2">
      <c r="A4" s="3" t="s">
        <v>7</v>
      </c>
      <c r="B4" s="7">
        <v>17</v>
      </c>
      <c r="C4" s="8">
        <f>B4/B11</f>
        <v>1.8326865028029324E-3</v>
      </c>
      <c r="E4" s="3" t="s">
        <v>17</v>
      </c>
      <c r="F4" s="10">
        <v>1734</v>
      </c>
      <c r="G4" s="11">
        <f>F4/F6</f>
        <v>0.20773930753564154</v>
      </c>
    </row>
    <row r="5" spans="1:7" ht="15.75" customHeight="1" x14ac:dyDescent="0.2">
      <c r="A5" s="3" t="s">
        <v>9</v>
      </c>
      <c r="B5" s="7">
        <v>150</v>
      </c>
      <c r="C5" s="8">
        <f>B5/B11</f>
        <v>1.6170763260025874E-2</v>
      </c>
      <c r="E5" s="3" t="s">
        <v>19</v>
      </c>
      <c r="F5" s="10">
        <v>1692</v>
      </c>
      <c r="G5" s="11">
        <f>F5/F6</f>
        <v>0.20270755960225231</v>
      </c>
    </row>
    <row r="6" spans="1:7" ht="15.75" customHeight="1" x14ac:dyDescent="0.2">
      <c r="A6" s="3" t="s">
        <v>11</v>
      </c>
      <c r="B6" s="10">
        <v>1143</v>
      </c>
      <c r="C6" s="8">
        <f>B6/B11</f>
        <v>0.12322121604139716</v>
      </c>
      <c r="E6" s="2" t="s">
        <v>10</v>
      </c>
      <c r="F6" s="10">
        <f t="shared" ref="F6:G6" si="0">SUM(F3:F5)</f>
        <v>8347</v>
      </c>
      <c r="G6" s="11">
        <f t="shared" si="0"/>
        <v>1</v>
      </c>
    </row>
    <row r="7" spans="1:7" ht="15.75" customHeight="1" x14ac:dyDescent="0.2">
      <c r="A7" s="3" t="s">
        <v>12</v>
      </c>
      <c r="B7" s="7">
        <v>51</v>
      </c>
      <c r="C7" s="8">
        <f>B7/B11</f>
        <v>5.4980595084087973E-3</v>
      </c>
      <c r="G7" s="11"/>
    </row>
    <row r="8" spans="1:7" ht="15.75" customHeight="1" x14ac:dyDescent="0.2">
      <c r="A8" s="3" t="s">
        <v>14</v>
      </c>
      <c r="B8" s="7">
        <v>15</v>
      </c>
      <c r="C8" s="8">
        <f>B8/B11</f>
        <v>1.6170763260025874E-3</v>
      </c>
      <c r="E8" s="2" t="s">
        <v>77</v>
      </c>
      <c r="F8" s="3" t="s">
        <v>2</v>
      </c>
      <c r="G8" s="4" t="s">
        <v>3</v>
      </c>
    </row>
    <row r="9" spans="1:7" ht="15.75" customHeight="1" x14ac:dyDescent="0.2">
      <c r="A9" s="3" t="s">
        <v>16</v>
      </c>
      <c r="B9" s="10">
        <v>7678</v>
      </c>
      <c r="C9" s="8">
        <f>B9/B11</f>
        <v>0.82772746873652436</v>
      </c>
      <c r="E9" s="3" t="s">
        <v>78</v>
      </c>
      <c r="F9" s="10">
        <v>4888</v>
      </c>
      <c r="G9" s="11">
        <f>F9/F11</f>
        <v>0.54651162790697672</v>
      </c>
    </row>
    <row r="10" spans="1:7" ht="15.75" customHeight="1" x14ac:dyDescent="0.2">
      <c r="A10" s="3" t="s">
        <v>18</v>
      </c>
      <c r="B10" s="7">
        <v>211</v>
      </c>
      <c r="C10" s="8">
        <f>B10/B11</f>
        <v>2.2746873652436394E-2</v>
      </c>
      <c r="E10" s="3" t="s">
        <v>79</v>
      </c>
      <c r="F10" s="10">
        <v>4056</v>
      </c>
      <c r="G10" s="11">
        <f>F10/F11</f>
        <v>0.45348837209302323</v>
      </c>
    </row>
    <row r="11" spans="1:7" ht="15.75" customHeight="1" x14ac:dyDescent="0.2">
      <c r="A11" s="2" t="s">
        <v>10</v>
      </c>
      <c r="B11" s="3">
        <f t="shared" ref="B11:C11" si="1">SUM(B3:B10)</f>
        <v>9276</v>
      </c>
      <c r="C11" s="8">
        <f t="shared" si="1"/>
        <v>1</v>
      </c>
      <c r="E11" s="2" t="s">
        <v>10</v>
      </c>
      <c r="F11" s="10">
        <f t="shared" ref="F11:G11" si="2">SUM(F9:F10)</f>
        <v>8944</v>
      </c>
      <c r="G11" s="11">
        <f t="shared" si="2"/>
        <v>1</v>
      </c>
    </row>
    <row r="12" spans="1:7" ht="15.75" customHeight="1" x14ac:dyDescent="0.2">
      <c r="C12" s="11"/>
      <c r="G12" s="11"/>
    </row>
    <row r="13" spans="1:7" ht="15.75" customHeight="1" x14ac:dyDescent="0.2">
      <c r="A13" s="17" t="s">
        <v>21</v>
      </c>
      <c r="B13" s="14" t="s">
        <v>2</v>
      </c>
      <c r="C13" s="18" t="s">
        <v>3</v>
      </c>
      <c r="E13" s="2" t="s">
        <v>80</v>
      </c>
      <c r="F13" s="3" t="s">
        <v>2</v>
      </c>
      <c r="G13" s="4" t="s">
        <v>3</v>
      </c>
    </row>
    <row r="14" spans="1:7" ht="15.75" customHeight="1" x14ac:dyDescent="0.2">
      <c r="A14" s="14" t="s">
        <v>23</v>
      </c>
      <c r="B14" s="19"/>
      <c r="C14" s="16" t="e">
        <f>B14/B16</f>
        <v>#DIV/0!</v>
      </c>
      <c r="E14" s="3" t="s">
        <v>81</v>
      </c>
      <c r="F14" s="7">
        <v>873</v>
      </c>
      <c r="G14" s="11">
        <f>F14/F16</f>
        <v>0.39881224303334856</v>
      </c>
    </row>
    <row r="15" spans="1:7" ht="15.75" customHeight="1" x14ac:dyDescent="0.2">
      <c r="A15" s="14" t="s">
        <v>25</v>
      </c>
      <c r="B15" s="19"/>
      <c r="C15" s="16" t="e">
        <f>B15/B16</f>
        <v>#DIV/0!</v>
      </c>
      <c r="E15" s="3" t="s">
        <v>82</v>
      </c>
      <c r="F15" s="10">
        <v>1316</v>
      </c>
      <c r="G15" s="11">
        <f>F15/F16</f>
        <v>0.60118775696665139</v>
      </c>
    </row>
    <row r="16" spans="1:7" ht="15.75" customHeight="1" x14ac:dyDescent="0.2">
      <c r="A16" s="17" t="s">
        <v>10</v>
      </c>
      <c r="B16" s="14">
        <f t="shared" ref="B16:C16" si="3">SUM(B14:B15)</f>
        <v>0</v>
      </c>
      <c r="C16" s="20" t="e">
        <f t="shared" si="3"/>
        <v>#DIV/0!</v>
      </c>
      <c r="E16" s="2" t="s">
        <v>10</v>
      </c>
      <c r="F16" s="7">
        <f t="shared" ref="F16:G16" si="4">SUM(F14:F15)</f>
        <v>2189</v>
      </c>
      <c r="G16" s="11">
        <f t="shared" si="4"/>
        <v>1</v>
      </c>
    </row>
    <row r="17" spans="1:7" ht="15.75" customHeight="1" x14ac:dyDescent="0.2">
      <c r="A17" s="2"/>
      <c r="B17" s="3"/>
      <c r="C17" s="4"/>
      <c r="G17" s="11"/>
    </row>
    <row r="18" spans="1:7" ht="15.75" customHeight="1" x14ac:dyDescent="0.2">
      <c r="A18" s="17" t="s">
        <v>27</v>
      </c>
      <c r="B18" s="14" t="s">
        <v>2</v>
      </c>
      <c r="C18" s="18" t="s">
        <v>3</v>
      </c>
      <c r="E18" s="2" t="s">
        <v>83</v>
      </c>
      <c r="F18" s="3" t="s">
        <v>2</v>
      </c>
      <c r="G18" s="4" t="s">
        <v>3</v>
      </c>
    </row>
    <row r="19" spans="1:7" ht="15.75" customHeight="1" x14ac:dyDescent="0.2">
      <c r="A19" s="14" t="s">
        <v>29</v>
      </c>
      <c r="B19" s="19"/>
      <c r="C19" s="16" t="e">
        <f>B19/B27</f>
        <v>#DIV/0!</v>
      </c>
      <c r="E19" s="3" t="s">
        <v>84</v>
      </c>
      <c r="F19" s="7">
        <v>810</v>
      </c>
      <c r="G19" s="11">
        <f>F19/F21</f>
        <v>0.40138751238850345</v>
      </c>
    </row>
    <row r="20" spans="1:7" ht="15.75" customHeight="1" x14ac:dyDescent="0.2">
      <c r="A20" s="14" t="s">
        <v>31</v>
      </c>
      <c r="B20" s="19"/>
      <c r="C20" s="16" t="e">
        <f>B20/B27</f>
        <v>#DIV/0!</v>
      </c>
      <c r="E20" s="3" t="s">
        <v>85</v>
      </c>
      <c r="F20" s="10">
        <v>1208</v>
      </c>
      <c r="G20" s="11">
        <f>F20/F21</f>
        <v>0.59861248761149655</v>
      </c>
    </row>
    <row r="21" spans="1:7" ht="15.75" customHeight="1" x14ac:dyDescent="0.2">
      <c r="A21" s="14" t="s">
        <v>33</v>
      </c>
      <c r="B21" s="19"/>
      <c r="C21" s="16" t="e">
        <f>B21/B27</f>
        <v>#DIV/0!</v>
      </c>
      <c r="E21" s="2" t="s">
        <v>10</v>
      </c>
      <c r="F21" s="7">
        <f t="shared" ref="F21:G21" si="5">SUM(F19:F20)</f>
        <v>2018</v>
      </c>
      <c r="G21" s="11">
        <f t="shared" si="5"/>
        <v>1</v>
      </c>
    </row>
    <row r="22" spans="1:7" ht="15.75" customHeight="1" x14ac:dyDescent="0.2">
      <c r="A22" s="14" t="s">
        <v>34</v>
      </c>
      <c r="B22" s="19"/>
      <c r="C22" s="16" t="e">
        <f>B22/B27</f>
        <v>#DIV/0!</v>
      </c>
    </row>
    <row r="23" spans="1:7" ht="15.75" customHeight="1" x14ac:dyDescent="0.2">
      <c r="A23" s="14" t="s">
        <v>35</v>
      </c>
      <c r="B23" s="19"/>
      <c r="C23" s="16" t="e">
        <f>B23/B27</f>
        <v>#DIV/0!</v>
      </c>
    </row>
    <row r="24" spans="1:7" ht="15.75" customHeight="1" x14ac:dyDescent="0.2">
      <c r="A24" s="14" t="s">
        <v>36</v>
      </c>
      <c r="B24" s="19"/>
      <c r="C24" s="16" t="e">
        <f>B24/B27</f>
        <v>#DIV/0!</v>
      </c>
    </row>
    <row r="25" spans="1:7" ht="15.75" customHeight="1" x14ac:dyDescent="0.2">
      <c r="A25" s="14" t="s">
        <v>37</v>
      </c>
      <c r="B25" s="19"/>
      <c r="C25" s="16" t="e">
        <f>B25/B27</f>
        <v>#DIV/0!</v>
      </c>
    </row>
    <row r="26" spans="1:7" ht="15.75" customHeight="1" x14ac:dyDescent="0.2">
      <c r="A26" s="14" t="s">
        <v>38</v>
      </c>
      <c r="B26" s="19"/>
      <c r="C26" s="16" t="e">
        <f>B26/B27</f>
        <v>#DIV/0!</v>
      </c>
    </row>
    <row r="27" spans="1:7" ht="15.75" customHeight="1" x14ac:dyDescent="0.2">
      <c r="A27" s="17" t="s">
        <v>10</v>
      </c>
      <c r="B27" s="19">
        <f t="shared" ref="B27:C27" si="6">SUM(B19:B26)</f>
        <v>0</v>
      </c>
      <c r="C27" s="16" t="e">
        <f t="shared" si="6"/>
        <v>#DIV/0!</v>
      </c>
    </row>
    <row r="28" spans="1:7" ht="15.75" customHeight="1" x14ac:dyDescent="0.2">
      <c r="A28" s="2"/>
      <c r="B28" s="3"/>
      <c r="C28" s="4"/>
    </row>
    <row r="29" spans="1:7" ht="15.75" customHeight="1" x14ac:dyDescent="0.2">
      <c r="A29" s="17" t="s">
        <v>39</v>
      </c>
      <c r="B29" s="14" t="s">
        <v>2</v>
      </c>
      <c r="C29" s="18" t="s">
        <v>3</v>
      </c>
    </row>
    <row r="30" spans="1:7" ht="15.75" customHeight="1" x14ac:dyDescent="0.2">
      <c r="A30" s="14" t="s">
        <v>40</v>
      </c>
      <c r="B30" s="19"/>
      <c r="C30" s="16" t="e">
        <f>B30/B33</f>
        <v>#DIV/0!</v>
      </c>
    </row>
    <row r="31" spans="1:7" ht="15.75" customHeight="1" x14ac:dyDescent="0.2">
      <c r="A31" s="14" t="s">
        <v>41</v>
      </c>
      <c r="B31" s="19"/>
      <c r="C31" s="16" t="e">
        <f>B31/B33</f>
        <v>#DIV/0!</v>
      </c>
    </row>
    <row r="32" spans="1:7" ht="15.75" customHeight="1" x14ac:dyDescent="0.2">
      <c r="A32" s="14" t="s">
        <v>42</v>
      </c>
      <c r="B32" s="19"/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7">SUM(B30:B32)</f>
        <v>0</v>
      </c>
      <c r="C33" s="16" t="e">
        <f t="shared" si="7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/>
      <c r="C36" s="16" t="e">
        <f>B36/B38</f>
        <v>#DIV/0!</v>
      </c>
    </row>
    <row r="37" spans="1:3" ht="15.75" customHeight="1" x14ac:dyDescent="0.2">
      <c r="A37" s="14" t="s">
        <v>45</v>
      </c>
      <c r="B37" s="19"/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8">SUM(B36:B37)</f>
        <v>0</v>
      </c>
      <c r="C38" s="20" t="e">
        <f t="shared" si="8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2" t="s">
        <v>46</v>
      </c>
      <c r="B40" s="3" t="s">
        <v>2</v>
      </c>
      <c r="C40" s="4" t="s">
        <v>3</v>
      </c>
    </row>
    <row r="41" spans="1:3" ht="15.75" customHeight="1" x14ac:dyDescent="0.2">
      <c r="A41" s="3" t="s">
        <v>47</v>
      </c>
      <c r="B41" s="7">
        <v>651</v>
      </c>
      <c r="C41" s="11">
        <f>B41/B44</f>
        <v>8.0142804382617255E-2</v>
      </c>
    </row>
    <row r="42" spans="1:3" ht="15.75" customHeight="1" x14ac:dyDescent="0.2">
      <c r="A42" s="3" t="s">
        <v>48</v>
      </c>
      <c r="B42" s="10">
        <v>6315</v>
      </c>
      <c r="C42" s="11">
        <f>B42/B44</f>
        <v>0.77742213467930565</v>
      </c>
    </row>
    <row r="43" spans="1:3" ht="15.75" customHeight="1" x14ac:dyDescent="0.2">
      <c r="A43" s="3" t="s">
        <v>49</v>
      </c>
      <c r="B43" s="10">
        <v>1157</v>
      </c>
      <c r="C43" s="11">
        <f>B43/B44</f>
        <v>0.14243506093807706</v>
      </c>
    </row>
    <row r="44" spans="1:3" ht="15.75" customHeight="1" x14ac:dyDescent="0.2">
      <c r="A44" s="2" t="s">
        <v>10</v>
      </c>
      <c r="B44" s="7">
        <f t="shared" ref="B44:C44" si="9">SUM(B41:B43)</f>
        <v>8123</v>
      </c>
      <c r="C44" s="11">
        <f t="shared" si="9"/>
        <v>1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/>
      <c r="C47" s="16" t="e">
        <f>B47/B49</f>
        <v>#DIV/0!</v>
      </c>
    </row>
    <row r="48" spans="1:3" ht="15.75" customHeight="1" x14ac:dyDescent="0.2">
      <c r="A48" s="14" t="s">
        <v>52</v>
      </c>
      <c r="B48" s="19"/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10">SUM(B47:B48)</f>
        <v>0</v>
      </c>
      <c r="C49" s="20" t="e">
        <f t="shared" si="10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10">
        <v>4660</v>
      </c>
      <c r="C52" s="11">
        <f>B52/B54</f>
        <v>0.5495931123953296</v>
      </c>
    </row>
    <row r="53" spans="1:3" ht="15.75" customHeight="1" x14ac:dyDescent="0.2">
      <c r="A53" s="3" t="s">
        <v>55</v>
      </c>
      <c r="B53" s="10">
        <v>3819</v>
      </c>
      <c r="C53" s="11">
        <f>B53/B54</f>
        <v>0.45040688760467035</v>
      </c>
    </row>
    <row r="54" spans="1:3" ht="15.75" customHeight="1" x14ac:dyDescent="0.2">
      <c r="A54" s="2" t="s">
        <v>10</v>
      </c>
      <c r="B54" s="13">
        <f t="shared" ref="B54:C54" si="11">SUM(B52:B53)</f>
        <v>8479</v>
      </c>
      <c r="C54" s="8">
        <f t="shared" si="11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10">
        <v>4005</v>
      </c>
      <c r="C57" s="11">
        <f>B57/B59</f>
        <v>0.5592013404077073</v>
      </c>
    </row>
    <row r="58" spans="1:3" ht="15.75" customHeight="1" x14ac:dyDescent="0.2">
      <c r="A58" s="3" t="s">
        <v>58</v>
      </c>
      <c r="B58" s="10">
        <v>3157</v>
      </c>
      <c r="C58" s="11">
        <f>B58/B59</f>
        <v>0.44079865959229264</v>
      </c>
    </row>
    <row r="59" spans="1:3" ht="15.75" customHeight="1" x14ac:dyDescent="0.2">
      <c r="A59" s="2" t="s">
        <v>10</v>
      </c>
      <c r="B59" s="13">
        <f t="shared" ref="B59:C59" si="12">SUM(B57:B58)</f>
        <v>7162</v>
      </c>
      <c r="C59" s="8">
        <f t="shared" si="12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10">
        <v>4008</v>
      </c>
      <c r="C62" s="11">
        <f>B62/B64</f>
        <v>0.55481727574750828</v>
      </c>
    </row>
    <row r="63" spans="1:3" ht="15.75" customHeight="1" x14ac:dyDescent="0.2">
      <c r="A63" s="3" t="s">
        <v>61</v>
      </c>
      <c r="B63" s="10">
        <v>3216</v>
      </c>
      <c r="C63" s="11">
        <f>B63/B64</f>
        <v>0.44518272425249167</v>
      </c>
    </row>
    <row r="64" spans="1:3" ht="15.75" customHeight="1" x14ac:dyDescent="0.2">
      <c r="A64" s="2" t="s">
        <v>10</v>
      </c>
      <c r="B64" s="13">
        <f t="shared" ref="B64:C64" si="13">SUM(B62:B63)</f>
        <v>7224</v>
      </c>
      <c r="C64" s="8">
        <f t="shared" si="13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10">
        <v>5593</v>
      </c>
      <c r="C67" s="11">
        <f>B67/B69</f>
        <v>0.65285397455351935</v>
      </c>
    </row>
    <row r="68" spans="1:3" ht="15.75" customHeight="1" x14ac:dyDescent="0.2">
      <c r="A68" s="3" t="s">
        <v>64</v>
      </c>
      <c r="B68" s="10">
        <v>2974</v>
      </c>
      <c r="C68" s="11">
        <f>B68/B69</f>
        <v>0.34714602544648065</v>
      </c>
    </row>
    <row r="69" spans="1:3" ht="15.75" customHeight="1" x14ac:dyDescent="0.2">
      <c r="A69" s="2" t="s">
        <v>10</v>
      </c>
      <c r="B69" s="13">
        <f t="shared" ref="B69:C69" si="14">SUM(B67:B68)</f>
        <v>8567</v>
      </c>
      <c r="C69" s="8">
        <f t="shared" si="14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/>
      <c r="C72" s="16" t="e">
        <f>B72/B76</f>
        <v>#DIV/0!</v>
      </c>
    </row>
    <row r="73" spans="1:3" ht="15.75" customHeight="1" x14ac:dyDescent="0.2">
      <c r="A73" s="14" t="s">
        <v>67</v>
      </c>
      <c r="B73" s="19"/>
      <c r="C73" s="16" t="e">
        <f>B73/B76</f>
        <v>#DIV/0!</v>
      </c>
    </row>
    <row r="74" spans="1:3" ht="15.75" customHeight="1" x14ac:dyDescent="0.2">
      <c r="A74" s="14" t="s">
        <v>68</v>
      </c>
      <c r="B74" s="19"/>
      <c r="C74" s="16" t="e">
        <f>B74/B76</f>
        <v>#DIV/0!</v>
      </c>
    </row>
    <row r="75" spans="1:3" ht="15.75" customHeight="1" x14ac:dyDescent="0.2">
      <c r="A75" s="14" t="s">
        <v>69</v>
      </c>
      <c r="B75" s="19"/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5">SUM(B72:B75)</f>
        <v>0</v>
      </c>
      <c r="C76" s="16" t="e">
        <f t="shared" si="15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/>
      <c r="C79" s="16" t="e">
        <f>B79/B82</f>
        <v>#DIV/0!</v>
      </c>
    </row>
    <row r="80" spans="1:3" ht="15.75" customHeight="1" x14ac:dyDescent="0.2">
      <c r="A80" s="14" t="s">
        <v>72</v>
      </c>
      <c r="B80" s="19"/>
      <c r="C80" s="16" t="e">
        <f>B80/B82</f>
        <v>#DIV/0!</v>
      </c>
    </row>
    <row r="81" spans="1:3" ht="15.75" customHeight="1" x14ac:dyDescent="0.2">
      <c r="A81" s="14" t="s">
        <v>73</v>
      </c>
      <c r="B81" s="19"/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6">SUM(B79:B81)</f>
        <v>0</v>
      </c>
      <c r="C82" s="16" t="e">
        <f t="shared" si="16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4.42578125" customWidth="1"/>
    <col min="5" max="6" width="12.7109375" customWidth="1"/>
  </cols>
  <sheetData>
    <row r="1" spans="1:7" ht="15.75" customHeight="1" x14ac:dyDescent="0.25">
      <c r="D1" s="1" t="s">
        <v>221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87</v>
      </c>
      <c r="F2" s="3" t="s">
        <v>2</v>
      </c>
      <c r="G2" s="4" t="s">
        <v>3</v>
      </c>
    </row>
    <row r="3" spans="1:7" ht="15.75" customHeight="1" x14ac:dyDescent="0.2">
      <c r="A3" s="3" t="s">
        <v>5</v>
      </c>
      <c r="B3" s="7">
        <v>0</v>
      </c>
      <c r="C3" s="8">
        <f>B3/B11</f>
        <v>0</v>
      </c>
      <c r="E3" s="3" t="s">
        <v>222</v>
      </c>
      <c r="F3" s="7">
        <v>257</v>
      </c>
      <c r="G3" s="11">
        <f>F3/F6</f>
        <v>0.1297979797979798</v>
      </c>
    </row>
    <row r="4" spans="1:7" ht="15.75" customHeight="1" x14ac:dyDescent="0.2">
      <c r="A4" s="3" t="s">
        <v>7</v>
      </c>
      <c r="B4" s="7">
        <v>3</v>
      </c>
      <c r="C4" s="8">
        <f>B4/B11</f>
        <v>1.431980906921241E-3</v>
      </c>
      <c r="E4" s="3" t="s">
        <v>223</v>
      </c>
      <c r="F4" s="7">
        <v>885</v>
      </c>
      <c r="G4" s="11">
        <f>F4/F6</f>
        <v>0.44696969696969696</v>
      </c>
    </row>
    <row r="5" spans="1:7" ht="15.75" customHeight="1" x14ac:dyDescent="0.2">
      <c r="A5" s="3" t="s">
        <v>9</v>
      </c>
      <c r="B5" s="7">
        <v>12</v>
      </c>
      <c r="C5" s="8">
        <f>B5/B11</f>
        <v>5.7279236276849641E-3</v>
      </c>
      <c r="E5" s="3" t="s">
        <v>224</v>
      </c>
      <c r="F5" s="7">
        <v>838</v>
      </c>
      <c r="G5" s="11">
        <f>F5/F6</f>
        <v>0.42323232323232324</v>
      </c>
    </row>
    <row r="6" spans="1:7" ht="15.75" customHeight="1" x14ac:dyDescent="0.2">
      <c r="A6" s="3" t="s">
        <v>11</v>
      </c>
      <c r="B6" s="7">
        <v>146</v>
      </c>
      <c r="C6" s="8">
        <f>B6/B11</f>
        <v>6.968973747016706E-2</v>
      </c>
      <c r="E6" s="2" t="s">
        <v>10</v>
      </c>
      <c r="F6" s="7">
        <f t="shared" ref="F6:G6" si="0">SUM(F3:F5)</f>
        <v>1980</v>
      </c>
      <c r="G6" s="11">
        <f t="shared" si="0"/>
        <v>1</v>
      </c>
    </row>
    <row r="7" spans="1:7" ht="15.75" customHeight="1" x14ac:dyDescent="0.2">
      <c r="A7" s="3" t="s">
        <v>12</v>
      </c>
      <c r="B7" s="7">
        <v>6</v>
      </c>
      <c r="C7" s="8">
        <f>B7/B11</f>
        <v>2.8639618138424821E-3</v>
      </c>
    </row>
    <row r="8" spans="1:7" ht="15.75" customHeight="1" x14ac:dyDescent="0.2">
      <c r="A8" s="3" t="s">
        <v>14</v>
      </c>
      <c r="B8" s="7">
        <v>3</v>
      </c>
      <c r="C8" s="8">
        <f>B8/B11</f>
        <v>1.431980906921241E-3</v>
      </c>
    </row>
    <row r="9" spans="1:7" ht="15.75" customHeight="1" x14ac:dyDescent="0.2">
      <c r="A9" s="3" t="s">
        <v>16</v>
      </c>
      <c r="B9" s="7">
        <v>1889</v>
      </c>
      <c r="C9" s="8">
        <f>B9/B11</f>
        <v>0.90167064439140809</v>
      </c>
    </row>
    <row r="10" spans="1:7" ht="15.75" customHeight="1" x14ac:dyDescent="0.2">
      <c r="A10" s="3" t="s">
        <v>18</v>
      </c>
      <c r="B10" s="7">
        <v>36</v>
      </c>
      <c r="C10" s="8">
        <f>B10/B11</f>
        <v>1.7183770883054894E-2</v>
      </c>
    </row>
    <row r="11" spans="1:7" ht="15.75" customHeight="1" x14ac:dyDescent="0.2">
      <c r="A11" s="2" t="s">
        <v>10</v>
      </c>
      <c r="B11" s="3">
        <f t="shared" ref="B11:C11" si="1">SUM(B3:B10)</f>
        <v>2095</v>
      </c>
      <c r="C11" s="8">
        <f t="shared" si="1"/>
        <v>1</v>
      </c>
    </row>
    <row r="12" spans="1:7" ht="15.75" customHeight="1" x14ac:dyDescent="0.2">
      <c r="C12" s="11"/>
    </row>
    <row r="13" spans="1:7" ht="15.75" customHeight="1" x14ac:dyDescent="0.2">
      <c r="A13" s="17" t="s">
        <v>21</v>
      </c>
      <c r="B13" s="14" t="s">
        <v>2</v>
      </c>
      <c r="C13" s="18" t="s">
        <v>3</v>
      </c>
    </row>
    <row r="14" spans="1:7" ht="15.75" customHeight="1" x14ac:dyDescent="0.2">
      <c r="A14" s="14" t="s">
        <v>23</v>
      </c>
      <c r="B14" s="19">
        <v>0</v>
      </c>
      <c r="C14" s="16" t="e">
        <f>B14/B16</f>
        <v>#DIV/0!</v>
      </c>
    </row>
    <row r="15" spans="1:7" ht="15.75" customHeight="1" x14ac:dyDescent="0.2">
      <c r="A15" s="14" t="s">
        <v>25</v>
      </c>
      <c r="B15" s="19">
        <v>0</v>
      </c>
      <c r="C15" s="16" t="e">
        <f>B15/B16</f>
        <v>#DIV/0!</v>
      </c>
    </row>
    <row r="16" spans="1:7" ht="15.75" customHeight="1" x14ac:dyDescent="0.2">
      <c r="A16" s="17" t="s">
        <v>10</v>
      </c>
      <c r="B16" s="14">
        <f t="shared" ref="B16:C16" si="2">SUM(B14:B15)</f>
        <v>0</v>
      </c>
      <c r="C16" s="20" t="e">
        <f t="shared" si="2"/>
        <v>#DIV/0!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17" t="s">
        <v>27</v>
      </c>
      <c r="B18" s="14" t="s">
        <v>2</v>
      </c>
      <c r="C18" s="18" t="s">
        <v>3</v>
      </c>
    </row>
    <row r="19" spans="1:3" ht="15.75" customHeight="1" x14ac:dyDescent="0.2">
      <c r="A19" s="14" t="s">
        <v>29</v>
      </c>
      <c r="B19" s="19">
        <v>0</v>
      </c>
      <c r="C19" s="16" t="e">
        <f>B19/B27</f>
        <v>#DIV/0!</v>
      </c>
    </row>
    <row r="20" spans="1:3" ht="15.75" customHeight="1" x14ac:dyDescent="0.2">
      <c r="A20" s="14" t="s">
        <v>31</v>
      </c>
      <c r="B20" s="19">
        <v>0</v>
      </c>
      <c r="C20" s="16" t="e">
        <f>B20/B27</f>
        <v>#DIV/0!</v>
      </c>
    </row>
    <row r="21" spans="1:3" ht="15.75" customHeight="1" x14ac:dyDescent="0.2">
      <c r="A21" s="14" t="s">
        <v>33</v>
      </c>
      <c r="B21" s="19">
        <v>0</v>
      </c>
      <c r="C21" s="16" t="e">
        <f>B21/B27</f>
        <v>#DIV/0!</v>
      </c>
    </row>
    <row r="22" spans="1:3" ht="15.75" customHeight="1" x14ac:dyDescent="0.2">
      <c r="A22" s="14" t="s">
        <v>34</v>
      </c>
      <c r="B22" s="19">
        <v>0</v>
      </c>
      <c r="C22" s="16" t="e">
        <f>B22/B27</f>
        <v>#DIV/0!</v>
      </c>
    </row>
    <row r="23" spans="1:3" ht="15.75" customHeight="1" x14ac:dyDescent="0.2">
      <c r="A23" s="14" t="s">
        <v>35</v>
      </c>
      <c r="B23" s="19">
        <v>0</v>
      </c>
      <c r="C23" s="16" t="e">
        <f>B23/B27</f>
        <v>#DIV/0!</v>
      </c>
    </row>
    <row r="24" spans="1:3" ht="15.75" customHeight="1" x14ac:dyDescent="0.2">
      <c r="A24" s="14" t="s">
        <v>36</v>
      </c>
      <c r="B24" s="19">
        <v>0</v>
      </c>
      <c r="C24" s="16" t="e">
        <f>B24/B27</f>
        <v>#DIV/0!</v>
      </c>
    </row>
    <row r="25" spans="1:3" ht="15.75" customHeight="1" x14ac:dyDescent="0.2">
      <c r="A25" s="14" t="s">
        <v>37</v>
      </c>
      <c r="B25" s="19">
        <v>0</v>
      </c>
      <c r="C25" s="16" t="e">
        <f>B25/B27</f>
        <v>#DIV/0!</v>
      </c>
    </row>
    <row r="26" spans="1:3" ht="15.75" customHeight="1" x14ac:dyDescent="0.2">
      <c r="A26" s="14" t="s">
        <v>38</v>
      </c>
      <c r="B26" s="19">
        <v>0</v>
      </c>
      <c r="C26" s="16" t="e">
        <f>B26/B27</f>
        <v>#DIV/0!</v>
      </c>
    </row>
    <row r="27" spans="1:3" ht="15.75" customHeight="1" x14ac:dyDescent="0.2">
      <c r="A27" s="17" t="s">
        <v>10</v>
      </c>
      <c r="B27" s="19">
        <f t="shared" ref="B27:C27" si="3">SUM(B19:B26)</f>
        <v>0</v>
      </c>
      <c r="C27" s="16" t="e">
        <f t="shared" si="3"/>
        <v>#DIV/0!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17" t="s">
        <v>39</v>
      </c>
      <c r="B29" s="14" t="s">
        <v>2</v>
      </c>
      <c r="C29" s="18" t="s">
        <v>3</v>
      </c>
    </row>
    <row r="30" spans="1:3" ht="15.75" customHeight="1" x14ac:dyDescent="0.2">
      <c r="A30" s="14" t="s">
        <v>40</v>
      </c>
      <c r="B30" s="19">
        <v>0</v>
      </c>
      <c r="C30" s="16" t="e">
        <f>B30/B33</f>
        <v>#DIV/0!</v>
      </c>
    </row>
    <row r="31" spans="1:3" ht="15.75" customHeight="1" x14ac:dyDescent="0.2">
      <c r="A31" s="14" t="s">
        <v>41</v>
      </c>
      <c r="B31" s="19">
        <v>0</v>
      </c>
      <c r="C31" s="16" t="e">
        <f>B31/B33</f>
        <v>#DIV/0!</v>
      </c>
    </row>
    <row r="32" spans="1:3" ht="15.75" customHeight="1" x14ac:dyDescent="0.2">
      <c r="A32" s="14" t="s">
        <v>42</v>
      </c>
      <c r="B32" s="19">
        <v>0</v>
      </c>
      <c r="C32" s="16" t="e">
        <f>B32/B33</f>
        <v>#DIV/0!</v>
      </c>
    </row>
    <row r="33" spans="1:3" ht="15.75" customHeight="1" x14ac:dyDescent="0.2">
      <c r="A33" s="17" t="s">
        <v>10</v>
      </c>
      <c r="B33" s="19">
        <v>0</v>
      </c>
      <c r="C33" s="16" t="e">
        <f>SUM(C30:C32)</f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>
        <v>0</v>
      </c>
      <c r="C36" s="16" t="e">
        <f>B36/B38</f>
        <v>#DIV/0!</v>
      </c>
    </row>
    <row r="37" spans="1:3" ht="15.75" customHeight="1" x14ac:dyDescent="0.2">
      <c r="A37" s="14" t="s">
        <v>45</v>
      </c>
      <c r="B37" s="19">
        <v>0</v>
      </c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4">SUM(B36:B37)</f>
        <v>0</v>
      </c>
      <c r="C38" s="20" t="e">
        <f t="shared" si="4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2" t="s">
        <v>46</v>
      </c>
      <c r="B40" s="3" t="s">
        <v>2</v>
      </c>
      <c r="C40" s="4" t="s">
        <v>3</v>
      </c>
    </row>
    <row r="41" spans="1:3" ht="15.75" customHeight="1" x14ac:dyDescent="0.2">
      <c r="A41" s="3" t="s">
        <v>47</v>
      </c>
      <c r="B41" s="7">
        <v>110</v>
      </c>
      <c r="C41" s="11">
        <f>B41/B44</f>
        <v>5.6906363166063116E-2</v>
      </c>
    </row>
    <row r="42" spans="1:3" ht="15.75" customHeight="1" x14ac:dyDescent="0.2">
      <c r="A42" s="3" t="s">
        <v>48</v>
      </c>
      <c r="B42" s="7">
        <v>1659</v>
      </c>
      <c r="C42" s="11">
        <f>B42/B44</f>
        <v>0.85825142265907917</v>
      </c>
    </row>
    <row r="43" spans="1:3" ht="15.75" customHeight="1" x14ac:dyDescent="0.2">
      <c r="A43" s="3" t="s">
        <v>49</v>
      </c>
      <c r="B43" s="7">
        <v>164</v>
      </c>
      <c r="C43" s="11">
        <f>B43/B44</f>
        <v>8.4842214174857739E-2</v>
      </c>
    </row>
    <row r="44" spans="1:3" ht="15.75" customHeight="1" x14ac:dyDescent="0.2">
      <c r="A44" s="2" t="s">
        <v>10</v>
      </c>
      <c r="B44" s="7">
        <f t="shared" ref="B44:C44" si="5">SUM(B41:B43)</f>
        <v>1933</v>
      </c>
      <c r="C44" s="11">
        <f t="shared" si="5"/>
        <v>1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>
        <v>0</v>
      </c>
      <c r="C47" s="16" t="e">
        <f>B47/B49</f>
        <v>#DIV/0!</v>
      </c>
    </row>
    <row r="48" spans="1:3" ht="15.75" customHeight="1" x14ac:dyDescent="0.2">
      <c r="A48" s="14" t="s">
        <v>52</v>
      </c>
      <c r="B48" s="19">
        <v>0</v>
      </c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6">SUM(B47:B48)</f>
        <v>0</v>
      </c>
      <c r="C49" s="20" t="e">
        <f t="shared" si="6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7">
        <v>1246</v>
      </c>
      <c r="C52" s="11">
        <f>B52/B54</f>
        <v>0.66276595744680855</v>
      </c>
    </row>
    <row r="53" spans="1:3" ht="15.75" customHeight="1" x14ac:dyDescent="0.2">
      <c r="A53" s="3" t="s">
        <v>55</v>
      </c>
      <c r="B53" s="7">
        <v>634</v>
      </c>
      <c r="C53" s="11">
        <f>B53/B54</f>
        <v>0.3372340425531915</v>
      </c>
    </row>
    <row r="54" spans="1:3" ht="15.75" customHeight="1" x14ac:dyDescent="0.2">
      <c r="A54" s="2" t="s">
        <v>10</v>
      </c>
      <c r="B54" s="3">
        <f t="shared" ref="B54:C54" si="7">SUM(B52:B53)</f>
        <v>1880</v>
      </c>
      <c r="C54" s="8">
        <f t="shared" si="7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7">
        <v>912</v>
      </c>
      <c r="C57" s="11">
        <f>B57/B59</f>
        <v>0.55985267034990793</v>
      </c>
    </row>
    <row r="58" spans="1:3" ht="15.75" customHeight="1" x14ac:dyDescent="0.2">
      <c r="A58" s="3" t="s">
        <v>58</v>
      </c>
      <c r="B58" s="7">
        <v>717</v>
      </c>
      <c r="C58" s="11">
        <f>B58/B59</f>
        <v>0.44014732965009207</v>
      </c>
    </row>
    <row r="59" spans="1:3" ht="15.75" customHeight="1" x14ac:dyDescent="0.2">
      <c r="A59" s="2" t="s">
        <v>10</v>
      </c>
      <c r="B59" s="3">
        <f t="shared" ref="B59:C59" si="8">SUM(B57:B58)</f>
        <v>1629</v>
      </c>
      <c r="C59" s="8">
        <f t="shared" si="8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7">
        <v>844</v>
      </c>
      <c r="C62" s="11">
        <f>B62/B64</f>
        <v>0.51275820170109354</v>
      </c>
    </row>
    <row r="63" spans="1:3" ht="15.75" customHeight="1" x14ac:dyDescent="0.2">
      <c r="A63" s="3" t="s">
        <v>61</v>
      </c>
      <c r="B63" s="7">
        <v>802</v>
      </c>
      <c r="C63" s="11">
        <f>B63/B64</f>
        <v>0.48724179829890646</v>
      </c>
    </row>
    <row r="64" spans="1:3" ht="15.75" customHeight="1" x14ac:dyDescent="0.2">
      <c r="A64" s="2" t="s">
        <v>10</v>
      </c>
      <c r="B64" s="3">
        <f t="shared" ref="B64:C64" si="9">SUM(B62:B63)</f>
        <v>1646</v>
      </c>
      <c r="C64" s="8">
        <f t="shared" si="9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7">
        <v>1215</v>
      </c>
      <c r="C67" s="11">
        <f>B67/B69</f>
        <v>0.6354602510460251</v>
      </c>
    </row>
    <row r="68" spans="1:3" ht="15.75" customHeight="1" x14ac:dyDescent="0.2">
      <c r="A68" s="3" t="s">
        <v>64</v>
      </c>
      <c r="B68" s="7">
        <v>697</v>
      </c>
      <c r="C68" s="11">
        <f>B68/B69</f>
        <v>0.3645397489539749</v>
      </c>
    </row>
    <row r="69" spans="1:3" ht="15.75" customHeight="1" x14ac:dyDescent="0.2">
      <c r="A69" s="2" t="s">
        <v>10</v>
      </c>
      <c r="B69" s="3">
        <f t="shared" ref="B69:C69" si="10">SUM(B67:B68)</f>
        <v>1912</v>
      </c>
      <c r="C69" s="8">
        <f t="shared" si="10"/>
        <v>1</v>
      </c>
    </row>
    <row r="70" spans="1:3" ht="15.75" customHeight="1" x14ac:dyDescent="0.2">
      <c r="C70" s="11"/>
    </row>
    <row r="71" spans="1:3" ht="15.75" customHeight="1" x14ac:dyDescent="0.2">
      <c r="A71" s="2" t="s">
        <v>65</v>
      </c>
      <c r="B71" s="3" t="s">
        <v>2</v>
      </c>
      <c r="C71" s="4" t="s">
        <v>3</v>
      </c>
    </row>
    <row r="72" spans="1:3" ht="15.75" customHeight="1" x14ac:dyDescent="0.2">
      <c r="A72" s="3" t="s">
        <v>66</v>
      </c>
      <c r="B72" s="7">
        <v>304</v>
      </c>
      <c r="C72" s="11">
        <f>B72/B76</f>
        <v>0.18929016189290163</v>
      </c>
    </row>
    <row r="73" spans="1:3" ht="15.75" customHeight="1" x14ac:dyDescent="0.2">
      <c r="A73" s="3" t="s">
        <v>67</v>
      </c>
      <c r="B73" s="7">
        <v>345</v>
      </c>
      <c r="C73" s="11">
        <f>B73/B76</f>
        <v>0.21481942714819427</v>
      </c>
    </row>
    <row r="74" spans="1:3" ht="15.75" customHeight="1" x14ac:dyDescent="0.2">
      <c r="A74" s="3" t="s">
        <v>68</v>
      </c>
      <c r="B74" s="7">
        <v>957</v>
      </c>
      <c r="C74" s="11">
        <f>B74/B76</f>
        <v>0.59589041095890416</v>
      </c>
    </row>
    <row r="75" spans="1:3" ht="15.75" customHeight="1" x14ac:dyDescent="0.2">
      <c r="A75" s="14" t="s">
        <v>69</v>
      </c>
      <c r="B75" s="19">
        <v>176</v>
      </c>
      <c r="C75" s="16"/>
    </row>
    <row r="76" spans="1:3" ht="15.75" customHeight="1" x14ac:dyDescent="0.2">
      <c r="A76" s="2" t="s">
        <v>10</v>
      </c>
      <c r="B76" s="7">
        <f t="shared" ref="B76:C76" si="11">SUM(B72:B74)</f>
        <v>1606</v>
      </c>
      <c r="C76" s="11">
        <f t="shared" si="11"/>
        <v>1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>
        <v>0</v>
      </c>
      <c r="C79" s="16" t="e">
        <f>B79/B82</f>
        <v>#DIV/0!</v>
      </c>
    </row>
    <row r="80" spans="1:3" ht="15.75" customHeight="1" x14ac:dyDescent="0.2">
      <c r="A80" s="14" t="s">
        <v>72</v>
      </c>
      <c r="B80" s="19">
        <v>0</v>
      </c>
      <c r="C80" s="16" t="e">
        <f>B80/B82</f>
        <v>#DIV/0!</v>
      </c>
    </row>
    <row r="81" spans="1:3" ht="15.75" customHeight="1" x14ac:dyDescent="0.2">
      <c r="A81" s="14" t="s">
        <v>73</v>
      </c>
      <c r="B81" s="19">
        <v>0</v>
      </c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2">SUM(B79:B81)</f>
        <v>0</v>
      </c>
      <c r="C82" s="16" t="e">
        <f t="shared" si="12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8.28515625" customWidth="1"/>
    <col min="5" max="5" width="25.28515625" customWidth="1"/>
    <col min="6" max="6" width="12.7109375" customWidth="1"/>
  </cols>
  <sheetData>
    <row r="1" spans="1:7" ht="15.75" customHeight="1" x14ac:dyDescent="0.25">
      <c r="D1" s="1" t="s">
        <v>225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226</v>
      </c>
      <c r="F2" s="3" t="s">
        <v>2</v>
      </c>
      <c r="G2" s="4" t="s">
        <v>3</v>
      </c>
    </row>
    <row r="3" spans="1:7" ht="15.75" customHeight="1" x14ac:dyDescent="0.2">
      <c r="A3" s="3" t="s">
        <v>5</v>
      </c>
      <c r="B3" s="7">
        <v>5</v>
      </c>
      <c r="C3" s="8">
        <f>B3/B11</f>
        <v>6.7631543351819284E-4</v>
      </c>
      <c r="E3" s="3" t="s">
        <v>227</v>
      </c>
      <c r="F3" s="10">
        <v>3975</v>
      </c>
      <c r="G3" s="11">
        <f>F3/F5</f>
        <v>0.55922903770399546</v>
      </c>
    </row>
    <row r="4" spans="1:7" ht="15.75" customHeight="1" x14ac:dyDescent="0.2">
      <c r="A4" s="3" t="s">
        <v>7</v>
      </c>
      <c r="B4" s="7">
        <v>12</v>
      </c>
      <c r="C4" s="8">
        <f>B4/B11</f>
        <v>1.623157040443663E-3</v>
      </c>
      <c r="E4" s="3" t="s">
        <v>228</v>
      </c>
      <c r="F4" s="10">
        <v>3133</v>
      </c>
      <c r="G4" s="11">
        <f>F4/F5</f>
        <v>0.44077096229600449</v>
      </c>
    </row>
    <row r="5" spans="1:7" ht="15.75" customHeight="1" x14ac:dyDescent="0.2">
      <c r="A5" s="3" t="s">
        <v>9</v>
      </c>
      <c r="B5" s="7">
        <v>108</v>
      </c>
      <c r="C5" s="8">
        <f>B5/B11</f>
        <v>1.4608413363992967E-2</v>
      </c>
      <c r="E5" s="2" t="s">
        <v>10</v>
      </c>
      <c r="F5" s="10">
        <f t="shared" ref="F5:G5" si="0">SUM(F3:F4)</f>
        <v>7108</v>
      </c>
      <c r="G5" s="11">
        <f t="shared" si="0"/>
        <v>1</v>
      </c>
    </row>
    <row r="6" spans="1:7" ht="15.75" customHeight="1" x14ac:dyDescent="0.2">
      <c r="A6" s="3" t="s">
        <v>11</v>
      </c>
      <c r="B6" s="7">
        <v>441</v>
      </c>
      <c r="C6" s="8">
        <f>B6/B11</f>
        <v>5.9651021236304613E-2</v>
      </c>
      <c r="G6" s="11"/>
    </row>
    <row r="7" spans="1:7" ht="15.75" customHeight="1" x14ac:dyDescent="0.2">
      <c r="A7" s="3" t="s">
        <v>12</v>
      </c>
      <c r="B7" s="7">
        <v>17</v>
      </c>
      <c r="C7" s="8">
        <f>B7/B11</f>
        <v>2.2994724739618558E-3</v>
      </c>
      <c r="E7" s="2" t="s">
        <v>107</v>
      </c>
      <c r="F7" s="3" t="s">
        <v>2</v>
      </c>
      <c r="G7" s="4" t="s">
        <v>3</v>
      </c>
    </row>
    <row r="8" spans="1:7" ht="15.75" customHeight="1" x14ac:dyDescent="0.2">
      <c r="A8" s="3" t="s">
        <v>14</v>
      </c>
      <c r="B8" s="7">
        <v>7</v>
      </c>
      <c r="C8" s="8">
        <f>B8/B11</f>
        <v>9.4684160692547008E-4</v>
      </c>
      <c r="E8" s="3" t="s">
        <v>229</v>
      </c>
      <c r="F8" s="10">
        <v>2529</v>
      </c>
      <c r="G8" s="11">
        <f>F8/F10</f>
        <v>0.38587122368019527</v>
      </c>
    </row>
    <row r="9" spans="1:7" ht="15.75" customHeight="1" x14ac:dyDescent="0.2">
      <c r="A9" s="3" t="s">
        <v>16</v>
      </c>
      <c r="B9" s="10">
        <v>6728</v>
      </c>
      <c r="C9" s="8">
        <f>B9/B11</f>
        <v>0.91005004734208039</v>
      </c>
      <c r="E9" s="3" t="s">
        <v>230</v>
      </c>
      <c r="F9" s="10">
        <v>4025</v>
      </c>
      <c r="G9" s="11">
        <f>F9/F10</f>
        <v>0.61412877631980467</v>
      </c>
    </row>
    <row r="10" spans="1:7" ht="15.75" customHeight="1" x14ac:dyDescent="0.2">
      <c r="A10" s="3" t="s">
        <v>18</v>
      </c>
      <c r="B10" s="7">
        <v>75</v>
      </c>
      <c r="C10" s="8">
        <f>B10/B11</f>
        <v>1.0144731502772893E-2</v>
      </c>
      <c r="E10" s="2" t="s">
        <v>10</v>
      </c>
      <c r="F10" s="10">
        <f t="shared" ref="F10:G10" si="1">SUM(F8:F9)</f>
        <v>6554</v>
      </c>
      <c r="G10" s="11">
        <f t="shared" si="1"/>
        <v>1</v>
      </c>
    </row>
    <row r="11" spans="1:7" ht="15.75" customHeight="1" x14ac:dyDescent="0.2">
      <c r="A11" s="2" t="s">
        <v>10</v>
      </c>
      <c r="B11" s="3">
        <f t="shared" ref="B11:C11" si="2">SUM(B3:B10)</f>
        <v>7393</v>
      </c>
      <c r="C11" s="8">
        <f t="shared" si="2"/>
        <v>1</v>
      </c>
      <c r="G11" s="11"/>
    </row>
    <row r="12" spans="1:7" ht="15.75" customHeight="1" x14ac:dyDescent="0.2">
      <c r="C12" s="11"/>
      <c r="E12" s="2" t="s">
        <v>157</v>
      </c>
      <c r="F12" s="3" t="s">
        <v>2</v>
      </c>
      <c r="G12" s="4" t="s">
        <v>3</v>
      </c>
    </row>
    <row r="13" spans="1:7" ht="15.75" customHeight="1" x14ac:dyDescent="0.2">
      <c r="A13" s="2" t="s">
        <v>21</v>
      </c>
      <c r="B13" s="3" t="s">
        <v>2</v>
      </c>
      <c r="C13" s="4" t="s">
        <v>3</v>
      </c>
      <c r="E13" s="3" t="s">
        <v>231</v>
      </c>
      <c r="F13" s="10">
        <v>1770</v>
      </c>
      <c r="G13" s="11">
        <f>F13/F16</f>
        <v>0.28077411167512689</v>
      </c>
    </row>
    <row r="14" spans="1:7" ht="15.75" customHeight="1" x14ac:dyDescent="0.2">
      <c r="A14" s="3" t="s">
        <v>23</v>
      </c>
      <c r="B14" s="10">
        <v>1813</v>
      </c>
      <c r="C14" s="11">
        <f>B14/B16</f>
        <v>0.2593705293276109</v>
      </c>
      <c r="E14" s="3" t="s">
        <v>232</v>
      </c>
      <c r="F14" s="10">
        <v>1434</v>
      </c>
      <c r="G14" s="11">
        <f>F14/F16</f>
        <v>0.2274746192893401</v>
      </c>
    </row>
    <row r="15" spans="1:7" ht="15.75" customHeight="1" x14ac:dyDescent="0.2">
      <c r="A15" s="3" t="s">
        <v>25</v>
      </c>
      <c r="B15" s="10">
        <v>5177</v>
      </c>
      <c r="C15" s="11">
        <f>B15/B16</f>
        <v>0.74062947067238916</v>
      </c>
      <c r="E15" s="3" t="s">
        <v>233</v>
      </c>
      <c r="F15" s="10">
        <v>3100</v>
      </c>
      <c r="G15" s="11">
        <f>F15/F16</f>
        <v>0.49175126903553301</v>
      </c>
    </row>
    <row r="16" spans="1:7" ht="15.75" customHeight="1" x14ac:dyDescent="0.2">
      <c r="A16" s="2" t="s">
        <v>10</v>
      </c>
      <c r="B16" s="13">
        <f t="shared" ref="B16:C16" si="3">SUM(B14:B15)</f>
        <v>6990</v>
      </c>
      <c r="C16" s="8">
        <f t="shared" si="3"/>
        <v>1</v>
      </c>
      <c r="E16" s="2" t="s">
        <v>10</v>
      </c>
      <c r="F16" s="10">
        <f t="shared" ref="F16:G16" si="4">SUM(F13:F15)</f>
        <v>6304</v>
      </c>
      <c r="G16" s="11">
        <f t="shared" si="4"/>
        <v>1</v>
      </c>
    </row>
    <row r="17" spans="1:7" ht="15.75" customHeight="1" x14ac:dyDescent="0.2">
      <c r="A17" s="2"/>
      <c r="B17" s="3"/>
      <c r="C17" s="4"/>
      <c r="G17" s="11"/>
    </row>
    <row r="18" spans="1:7" ht="15.75" customHeight="1" x14ac:dyDescent="0.2">
      <c r="A18" s="17" t="s">
        <v>27</v>
      </c>
      <c r="B18" s="14" t="s">
        <v>2</v>
      </c>
      <c r="C18" s="18" t="s">
        <v>3</v>
      </c>
      <c r="E18" s="2" t="s">
        <v>80</v>
      </c>
      <c r="F18" s="3" t="s">
        <v>2</v>
      </c>
      <c r="G18" s="4" t="s">
        <v>3</v>
      </c>
    </row>
    <row r="19" spans="1:7" ht="15.75" customHeight="1" x14ac:dyDescent="0.2">
      <c r="A19" s="14" t="s">
        <v>29</v>
      </c>
      <c r="B19" s="19"/>
      <c r="C19" s="16" t="e">
        <f>B19/B27</f>
        <v>#DIV/0!</v>
      </c>
      <c r="E19" s="3" t="s">
        <v>234</v>
      </c>
      <c r="F19" s="10">
        <v>2093</v>
      </c>
      <c r="G19" s="11">
        <f>F19/F22</f>
        <v>0.31285500747384154</v>
      </c>
    </row>
    <row r="20" spans="1:7" ht="15.75" customHeight="1" x14ac:dyDescent="0.2">
      <c r="A20" s="14" t="s">
        <v>31</v>
      </c>
      <c r="B20" s="19"/>
      <c r="C20" s="16" t="e">
        <f>B20/B27</f>
        <v>#DIV/0!</v>
      </c>
      <c r="E20" s="3" t="s">
        <v>235</v>
      </c>
      <c r="F20" s="10">
        <v>3172</v>
      </c>
      <c r="G20" s="11">
        <f>F20/F22</f>
        <v>0.47414050822122572</v>
      </c>
    </row>
    <row r="21" spans="1:7" ht="15.75" customHeight="1" x14ac:dyDescent="0.2">
      <c r="A21" s="14" t="s">
        <v>33</v>
      </c>
      <c r="B21" s="19"/>
      <c r="C21" s="16" t="e">
        <f>B21/B27</f>
        <v>#DIV/0!</v>
      </c>
      <c r="E21" s="3" t="s">
        <v>236</v>
      </c>
      <c r="F21" s="10">
        <v>1425</v>
      </c>
      <c r="G21" s="11">
        <f>F21/F22</f>
        <v>0.21300448430493274</v>
      </c>
    </row>
    <row r="22" spans="1:7" ht="15.75" customHeight="1" x14ac:dyDescent="0.2">
      <c r="A22" s="14" t="s">
        <v>34</v>
      </c>
      <c r="B22" s="19"/>
      <c r="C22" s="16" t="e">
        <f>B22/B27</f>
        <v>#DIV/0!</v>
      </c>
      <c r="E22" s="2" t="s">
        <v>10</v>
      </c>
      <c r="F22" s="10">
        <f t="shared" ref="F22:G22" si="5">SUM(F19:F21)</f>
        <v>6690</v>
      </c>
      <c r="G22" s="11">
        <f t="shared" si="5"/>
        <v>1</v>
      </c>
    </row>
    <row r="23" spans="1:7" ht="15.75" customHeight="1" x14ac:dyDescent="0.2">
      <c r="A23" s="14" t="s">
        <v>35</v>
      </c>
      <c r="B23" s="19"/>
      <c r="C23" s="16" t="e">
        <f>B23/B27</f>
        <v>#DIV/0!</v>
      </c>
      <c r="G23" s="11"/>
    </row>
    <row r="24" spans="1:7" ht="15.75" customHeight="1" x14ac:dyDescent="0.2">
      <c r="A24" s="14" t="s">
        <v>36</v>
      </c>
      <c r="B24" s="19"/>
      <c r="C24" s="16" t="e">
        <f>B24/B27</f>
        <v>#DIV/0!</v>
      </c>
      <c r="E24" s="2" t="s">
        <v>118</v>
      </c>
      <c r="F24" s="3" t="s">
        <v>2</v>
      </c>
      <c r="G24" s="4" t="s">
        <v>3</v>
      </c>
    </row>
    <row r="25" spans="1:7" ht="15.75" customHeight="1" x14ac:dyDescent="0.2">
      <c r="A25" s="14" t="s">
        <v>37</v>
      </c>
      <c r="B25" s="19"/>
      <c r="C25" s="16" t="e">
        <f>B25/B27</f>
        <v>#DIV/0!</v>
      </c>
      <c r="E25" s="3" t="s">
        <v>237</v>
      </c>
      <c r="F25" s="10">
        <v>2016</v>
      </c>
      <c r="G25" s="11">
        <f>F25/F28</f>
        <v>0.42184557438794729</v>
      </c>
    </row>
    <row r="26" spans="1:7" ht="15.75" customHeight="1" x14ac:dyDescent="0.2">
      <c r="A26" s="14" t="s">
        <v>38</v>
      </c>
      <c r="B26" s="19"/>
      <c r="C26" s="16" t="e">
        <f>B26/B27</f>
        <v>#DIV/0!</v>
      </c>
      <c r="E26" s="3" t="s">
        <v>238</v>
      </c>
      <c r="F26" s="10">
        <v>1834</v>
      </c>
      <c r="G26" s="11">
        <f>F26/F28</f>
        <v>0.38376229336681317</v>
      </c>
    </row>
    <row r="27" spans="1:7" ht="15.75" customHeight="1" x14ac:dyDescent="0.2">
      <c r="A27" s="17" t="s">
        <v>10</v>
      </c>
      <c r="B27" s="19">
        <f t="shared" ref="B27:C27" si="6">SUM(B19:B26)</f>
        <v>0</v>
      </c>
      <c r="C27" s="16" t="e">
        <f t="shared" si="6"/>
        <v>#DIV/0!</v>
      </c>
      <c r="E27" s="3" t="s">
        <v>239</v>
      </c>
      <c r="F27" s="7">
        <v>929</v>
      </c>
      <c r="G27" s="11">
        <f>F27/F28</f>
        <v>0.1943921322452396</v>
      </c>
    </row>
    <row r="28" spans="1:7" ht="15.75" customHeight="1" x14ac:dyDescent="0.2">
      <c r="A28" s="2"/>
      <c r="B28" s="3"/>
      <c r="C28" s="4"/>
      <c r="E28" s="2" t="s">
        <v>10</v>
      </c>
      <c r="F28" s="10">
        <f t="shared" ref="F28:G28" si="7">SUM(F25:F27)</f>
        <v>4779</v>
      </c>
      <c r="G28" s="11">
        <f t="shared" si="7"/>
        <v>1</v>
      </c>
    </row>
    <row r="29" spans="1:7" ht="15.75" customHeight="1" x14ac:dyDescent="0.2">
      <c r="A29" s="17" t="s">
        <v>39</v>
      </c>
      <c r="B29" s="14" t="s">
        <v>2</v>
      </c>
      <c r="C29" s="18" t="s">
        <v>3</v>
      </c>
    </row>
    <row r="30" spans="1:7" ht="15.75" customHeight="1" x14ac:dyDescent="0.2">
      <c r="A30" s="14" t="s">
        <v>40</v>
      </c>
      <c r="B30" s="19"/>
      <c r="C30" s="16" t="e">
        <f>B30/B33</f>
        <v>#DIV/0!</v>
      </c>
    </row>
    <row r="31" spans="1:7" ht="15.75" customHeight="1" x14ac:dyDescent="0.2">
      <c r="A31" s="14" t="s">
        <v>41</v>
      </c>
      <c r="B31" s="19"/>
      <c r="C31" s="16" t="e">
        <f>B31/B33</f>
        <v>#DIV/0!</v>
      </c>
    </row>
    <row r="32" spans="1:7" ht="15.75" customHeight="1" x14ac:dyDescent="0.2">
      <c r="A32" s="14" t="s">
        <v>42</v>
      </c>
      <c r="B32" s="19"/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8">SUM(B30:B32)</f>
        <v>0</v>
      </c>
      <c r="C33" s="16" t="e">
        <f t="shared" si="8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/>
      <c r="C36" s="16" t="e">
        <f>B36/B38</f>
        <v>#DIV/0!</v>
      </c>
    </row>
    <row r="37" spans="1:3" ht="15.75" customHeight="1" x14ac:dyDescent="0.2">
      <c r="A37" s="14" t="s">
        <v>45</v>
      </c>
      <c r="B37" s="19"/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9">SUM(B36:B37)</f>
        <v>0</v>
      </c>
      <c r="C38" s="20" t="e">
        <f t="shared" si="9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/>
      <c r="C41" s="16" t="e">
        <f>B41/B44</f>
        <v>#DIV/0!</v>
      </c>
    </row>
    <row r="42" spans="1:3" ht="15.75" customHeight="1" x14ac:dyDescent="0.2">
      <c r="A42" s="14" t="s">
        <v>48</v>
      </c>
      <c r="B42" s="19"/>
      <c r="C42" s="16" t="e">
        <f>B42/B44</f>
        <v>#DIV/0!</v>
      </c>
    </row>
    <row r="43" spans="1:3" ht="15.75" customHeight="1" x14ac:dyDescent="0.2">
      <c r="A43" s="14" t="s">
        <v>49</v>
      </c>
      <c r="B43" s="19"/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10">SUM(B41:B43)</f>
        <v>0</v>
      </c>
      <c r="C44" s="16" t="e">
        <f t="shared" si="10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/>
      <c r="C47" s="16" t="e">
        <f>B47/B49</f>
        <v>#DIV/0!</v>
      </c>
    </row>
    <row r="48" spans="1:3" ht="15.75" customHeight="1" x14ac:dyDescent="0.2">
      <c r="A48" s="14" t="s">
        <v>52</v>
      </c>
      <c r="B48" s="19"/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11">SUM(B47:B48)</f>
        <v>0</v>
      </c>
      <c r="C49" s="20" t="e">
        <f t="shared" si="11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10">
        <v>4023</v>
      </c>
      <c r="C52" s="11">
        <f>B52/B54</f>
        <v>0.63364309340053548</v>
      </c>
    </row>
    <row r="53" spans="1:3" ht="15.75" customHeight="1" x14ac:dyDescent="0.2">
      <c r="A53" s="3" t="s">
        <v>55</v>
      </c>
      <c r="B53" s="10">
        <v>2326</v>
      </c>
      <c r="C53" s="11">
        <f>B53/B54</f>
        <v>0.36635690659946446</v>
      </c>
    </row>
    <row r="54" spans="1:3" ht="15.75" customHeight="1" x14ac:dyDescent="0.2">
      <c r="A54" s="2" t="s">
        <v>10</v>
      </c>
      <c r="B54" s="13">
        <f t="shared" ref="B54:C54" si="12">SUM(B52:B53)</f>
        <v>6349</v>
      </c>
      <c r="C54" s="8">
        <f t="shared" si="12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10">
        <v>2780</v>
      </c>
      <c r="C57" s="11">
        <f>B57/B59</f>
        <v>0.50925077853086642</v>
      </c>
    </row>
    <row r="58" spans="1:3" ht="15.75" customHeight="1" x14ac:dyDescent="0.2">
      <c r="A58" s="3" t="s">
        <v>58</v>
      </c>
      <c r="B58" s="10">
        <v>2679</v>
      </c>
      <c r="C58" s="11">
        <f>B58/B59</f>
        <v>0.49074922146913352</v>
      </c>
    </row>
    <row r="59" spans="1:3" ht="15.75" customHeight="1" x14ac:dyDescent="0.2">
      <c r="A59" s="2" t="s">
        <v>10</v>
      </c>
      <c r="B59" s="13">
        <f t="shared" ref="B59:C59" si="13">SUM(B57:B58)</f>
        <v>5459</v>
      </c>
      <c r="C59" s="8">
        <f t="shared" si="13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10">
        <v>2991</v>
      </c>
      <c r="C62" s="11">
        <f>B62/B64</f>
        <v>0.5548135781858653</v>
      </c>
    </row>
    <row r="63" spans="1:3" ht="15.75" customHeight="1" x14ac:dyDescent="0.2">
      <c r="A63" s="3" t="s">
        <v>61</v>
      </c>
      <c r="B63" s="10">
        <v>2400</v>
      </c>
      <c r="C63" s="11">
        <f>B63/B64</f>
        <v>0.44518642181413465</v>
      </c>
    </row>
    <row r="64" spans="1:3" ht="15.75" customHeight="1" x14ac:dyDescent="0.2">
      <c r="A64" s="2" t="s">
        <v>10</v>
      </c>
      <c r="B64" s="13">
        <f t="shared" ref="B64:C64" si="14">SUM(B62:B63)</f>
        <v>5391</v>
      </c>
      <c r="C64" s="8">
        <f t="shared" si="14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10">
        <v>4415</v>
      </c>
      <c r="C67" s="11">
        <f>B67/B69</f>
        <v>0.67087068834523633</v>
      </c>
    </row>
    <row r="68" spans="1:3" ht="15.75" customHeight="1" x14ac:dyDescent="0.2">
      <c r="A68" s="3" t="s">
        <v>64</v>
      </c>
      <c r="B68" s="10">
        <v>2166</v>
      </c>
      <c r="C68" s="11">
        <f>B68/B69</f>
        <v>0.32912931165476372</v>
      </c>
    </row>
    <row r="69" spans="1:3" ht="15.75" customHeight="1" x14ac:dyDescent="0.2">
      <c r="A69" s="2" t="s">
        <v>10</v>
      </c>
      <c r="B69" s="13">
        <f t="shared" ref="B69:C69" si="15">SUM(B67:B68)</f>
        <v>6581</v>
      </c>
      <c r="C69" s="8">
        <f t="shared" si="15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/>
      <c r="C72" s="16" t="e">
        <f>B72/B76</f>
        <v>#DIV/0!</v>
      </c>
    </row>
    <row r="73" spans="1:3" ht="15.75" customHeight="1" x14ac:dyDescent="0.2">
      <c r="A73" s="14" t="s">
        <v>67</v>
      </c>
      <c r="B73" s="19"/>
      <c r="C73" s="16" t="e">
        <f>B73/B76</f>
        <v>#DIV/0!</v>
      </c>
    </row>
    <row r="74" spans="1:3" ht="15.75" customHeight="1" x14ac:dyDescent="0.2">
      <c r="A74" s="14" t="s">
        <v>68</v>
      </c>
      <c r="B74" s="19"/>
      <c r="C74" s="16" t="e">
        <f>B74/B76</f>
        <v>#DIV/0!</v>
      </c>
    </row>
    <row r="75" spans="1:3" ht="15.75" customHeight="1" x14ac:dyDescent="0.2">
      <c r="A75" s="14" t="s">
        <v>69</v>
      </c>
      <c r="B75" s="19"/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6">SUM(B72:B75)</f>
        <v>0</v>
      </c>
      <c r="C76" s="16" t="e">
        <f t="shared" si="16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/>
      <c r="C79" s="16" t="e">
        <f>B79/B82</f>
        <v>#DIV/0!</v>
      </c>
    </row>
    <row r="80" spans="1:3" ht="15.75" customHeight="1" x14ac:dyDescent="0.2">
      <c r="A80" s="14" t="s">
        <v>72</v>
      </c>
      <c r="B80" s="19"/>
      <c r="C80" s="16" t="e">
        <f>B80/B82</f>
        <v>#DIV/0!</v>
      </c>
    </row>
    <row r="81" spans="1:3" ht="15.75" customHeight="1" x14ac:dyDescent="0.2">
      <c r="A81" s="14" t="s">
        <v>73</v>
      </c>
      <c r="B81" s="19"/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7">SUM(B79:B81)</f>
        <v>0</v>
      </c>
      <c r="C82" s="16" t="e">
        <f t="shared" si="17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D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8" customWidth="1"/>
    <col min="5" max="6" width="12.7109375" customWidth="1"/>
  </cols>
  <sheetData>
    <row r="1" spans="1:4" ht="15.75" customHeight="1" x14ac:dyDescent="0.25">
      <c r="D1" s="1" t="s">
        <v>240</v>
      </c>
    </row>
    <row r="2" spans="1:4" ht="15.75" customHeight="1" x14ac:dyDescent="0.2">
      <c r="A2" s="2" t="s">
        <v>1</v>
      </c>
      <c r="B2" s="3" t="s">
        <v>2</v>
      </c>
      <c r="C2" s="4" t="s">
        <v>3</v>
      </c>
    </row>
    <row r="3" spans="1:4" ht="15.75" customHeight="1" x14ac:dyDescent="0.2">
      <c r="A3" s="3" t="s">
        <v>5</v>
      </c>
      <c r="B3" s="7">
        <v>2</v>
      </c>
      <c r="C3" s="8">
        <f>B3/B11</f>
        <v>9.501187648456057E-4</v>
      </c>
    </row>
    <row r="4" spans="1:4" ht="15.75" customHeight="1" x14ac:dyDescent="0.2">
      <c r="A4" s="3" t="s">
        <v>7</v>
      </c>
      <c r="B4" s="7">
        <v>2</v>
      </c>
      <c r="C4" s="8">
        <f>B4/B11</f>
        <v>9.501187648456057E-4</v>
      </c>
    </row>
    <row r="5" spans="1:4" ht="15.75" customHeight="1" x14ac:dyDescent="0.2">
      <c r="A5" s="3" t="s">
        <v>9</v>
      </c>
      <c r="B5" s="7">
        <v>9</v>
      </c>
      <c r="C5" s="8">
        <f>B5/B11</f>
        <v>4.2755344418052253E-3</v>
      </c>
    </row>
    <row r="6" spans="1:4" ht="15.75" customHeight="1" x14ac:dyDescent="0.2">
      <c r="A6" s="3" t="s">
        <v>11</v>
      </c>
      <c r="B6" s="7">
        <v>123</v>
      </c>
      <c r="C6" s="8">
        <f>B6/B11</f>
        <v>5.843230403800475E-2</v>
      </c>
    </row>
    <row r="7" spans="1:4" ht="15.75" customHeight="1" x14ac:dyDescent="0.2">
      <c r="A7" s="3" t="s">
        <v>12</v>
      </c>
      <c r="B7" s="7">
        <v>2</v>
      </c>
      <c r="C7" s="8">
        <f>B7/B11</f>
        <v>9.501187648456057E-4</v>
      </c>
    </row>
    <row r="8" spans="1:4" ht="15.75" customHeight="1" x14ac:dyDescent="0.2">
      <c r="A8" s="3" t="s">
        <v>14</v>
      </c>
      <c r="B8" s="7">
        <v>2</v>
      </c>
      <c r="C8" s="8">
        <f>B8/B11</f>
        <v>9.501187648456057E-4</v>
      </c>
    </row>
    <row r="9" spans="1:4" ht="15.75" customHeight="1" x14ac:dyDescent="0.2">
      <c r="A9" s="3" t="s">
        <v>16</v>
      </c>
      <c r="B9" s="10">
        <v>1950</v>
      </c>
      <c r="C9" s="8">
        <f>B9/B11</f>
        <v>0.92636579572446553</v>
      </c>
    </row>
    <row r="10" spans="1:4" ht="15.75" customHeight="1" x14ac:dyDescent="0.2">
      <c r="A10" s="3" t="s">
        <v>18</v>
      </c>
      <c r="B10" s="7">
        <v>15</v>
      </c>
      <c r="C10" s="8">
        <f>B10/B11</f>
        <v>7.1258907363420431E-3</v>
      </c>
    </row>
    <row r="11" spans="1:4" ht="15.75" customHeight="1" x14ac:dyDescent="0.2">
      <c r="A11" s="2" t="s">
        <v>10</v>
      </c>
      <c r="B11" s="3">
        <f t="shared" ref="B11:C11" si="0">SUM(B3:B10)</f>
        <v>2105</v>
      </c>
      <c r="C11" s="8">
        <f t="shared" si="0"/>
        <v>1</v>
      </c>
    </row>
    <row r="12" spans="1:4" ht="15.75" customHeight="1" x14ac:dyDescent="0.2">
      <c r="C12" s="11"/>
    </row>
    <row r="13" spans="1:4" ht="15.75" customHeight="1" x14ac:dyDescent="0.2">
      <c r="A13" s="17" t="s">
        <v>21</v>
      </c>
      <c r="B13" s="14" t="s">
        <v>2</v>
      </c>
      <c r="C13" s="18" t="s">
        <v>3</v>
      </c>
    </row>
    <row r="14" spans="1:4" ht="15.75" customHeight="1" x14ac:dyDescent="0.2">
      <c r="A14" s="14" t="s">
        <v>23</v>
      </c>
      <c r="B14" s="19"/>
      <c r="C14" s="16" t="e">
        <f>B14/B16</f>
        <v>#DIV/0!</v>
      </c>
    </row>
    <row r="15" spans="1:4" ht="15.75" customHeight="1" x14ac:dyDescent="0.2">
      <c r="A15" s="14" t="s">
        <v>25</v>
      </c>
      <c r="B15" s="19"/>
      <c r="C15" s="16" t="e">
        <f>B15/B16</f>
        <v>#DIV/0!</v>
      </c>
    </row>
    <row r="16" spans="1:4" ht="15.75" customHeight="1" x14ac:dyDescent="0.2">
      <c r="A16" s="17" t="s">
        <v>10</v>
      </c>
      <c r="B16" s="14">
        <f t="shared" ref="B16:C16" si="1">SUM(B14:B15)</f>
        <v>0</v>
      </c>
      <c r="C16" s="20" t="e">
        <f t="shared" si="1"/>
        <v>#DIV/0!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2" t="s">
        <v>27</v>
      </c>
      <c r="B18" s="3" t="s">
        <v>2</v>
      </c>
      <c r="C18" s="4" t="s">
        <v>3</v>
      </c>
    </row>
    <row r="19" spans="1:3" ht="15.75" customHeight="1" x14ac:dyDescent="0.2">
      <c r="A19" s="3" t="s">
        <v>29</v>
      </c>
      <c r="B19" s="7">
        <v>383</v>
      </c>
      <c r="C19" s="11">
        <f>B19/B27</f>
        <v>0.19178768152228343</v>
      </c>
    </row>
    <row r="20" spans="1:3" ht="15.75" customHeight="1" x14ac:dyDescent="0.2">
      <c r="A20" s="3" t="s">
        <v>31</v>
      </c>
      <c r="B20" s="7">
        <v>866</v>
      </c>
      <c r="C20" s="11">
        <f>B20/B27</f>
        <v>0.43365047571357035</v>
      </c>
    </row>
    <row r="21" spans="1:3" ht="15.75" customHeight="1" x14ac:dyDescent="0.2">
      <c r="A21" s="3" t="s">
        <v>33</v>
      </c>
      <c r="B21" s="7">
        <v>614</v>
      </c>
      <c r="C21" s="11">
        <f>B21/B27</f>
        <v>0.3074611917876815</v>
      </c>
    </row>
    <row r="22" spans="1:3" ht="15.75" customHeight="1" x14ac:dyDescent="0.2">
      <c r="A22" s="3" t="s">
        <v>34</v>
      </c>
      <c r="B22" s="7">
        <v>22</v>
      </c>
      <c r="C22" s="11">
        <f>B22/B27</f>
        <v>1.1016524787180772E-2</v>
      </c>
    </row>
    <row r="23" spans="1:3" ht="15.75" customHeight="1" x14ac:dyDescent="0.2">
      <c r="A23" s="3" t="s">
        <v>35</v>
      </c>
      <c r="B23" s="7">
        <v>21</v>
      </c>
      <c r="C23" s="11">
        <f>B23/B27</f>
        <v>1.0515773660490736E-2</v>
      </c>
    </row>
    <row r="24" spans="1:3" ht="15.75" customHeight="1" x14ac:dyDescent="0.2">
      <c r="A24" s="3" t="s">
        <v>36</v>
      </c>
      <c r="B24" s="7">
        <v>49</v>
      </c>
      <c r="C24" s="11">
        <f>B24/B27</f>
        <v>2.4536805207811718E-2</v>
      </c>
    </row>
    <row r="25" spans="1:3" ht="15.75" customHeight="1" x14ac:dyDescent="0.2">
      <c r="A25" s="3" t="s">
        <v>37</v>
      </c>
      <c r="B25" s="7">
        <v>16</v>
      </c>
      <c r="C25" s="11">
        <f>B25/B27</f>
        <v>8.01201802704056E-3</v>
      </c>
    </row>
    <row r="26" spans="1:3" ht="15.75" customHeight="1" x14ac:dyDescent="0.2">
      <c r="A26" s="3" t="s">
        <v>38</v>
      </c>
      <c r="B26" s="7">
        <v>26</v>
      </c>
      <c r="C26" s="11">
        <f>B26/B27</f>
        <v>1.3019529293940912E-2</v>
      </c>
    </row>
    <row r="27" spans="1:3" ht="15.75" customHeight="1" x14ac:dyDescent="0.2">
      <c r="A27" s="2" t="s">
        <v>10</v>
      </c>
      <c r="B27" s="7">
        <f t="shared" ref="B27:C27" si="2">SUM(B19:B26)</f>
        <v>1997</v>
      </c>
      <c r="C27" s="11">
        <f t="shared" si="2"/>
        <v>1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17" t="s">
        <v>39</v>
      </c>
      <c r="B29" s="14" t="s">
        <v>2</v>
      </c>
      <c r="C29" s="18" t="s">
        <v>3</v>
      </c>
    </row>
    <row r="30" spans="1:3" ht="15.75" customHeight="1" x14ac:dyDescent="0.2">
      <c r="A30" s="14" t="s">
        <v>40</v>
      </c>
      <c r="B30" s="19"/>
      <c r="C30" s="16" t="e">
        <f>B30/B33</f>
        <v>#DIV/0!</v>
      </c>
    </row>
    <row r="31" spans="1:3" ht="15.75" customHeight="1" x14ac:dyDescent="0.2">
      <c r="A31" s="14" t="s">
        <v>41</v>
      </c>
      <c r="B31" s="19"/>
      <c r="C31" s="16" t="e">
        <f>B31/B33</f>
        <v>#DIV/0!</v>
      </c>
    </row>
    <row r="32" spans="1:3" ht="15.75" customHeight="1" x14ac:dyDescent="0.2">
      <c r="A32" s="14" t="s">
        <v>42</v>
      </c>
      <c r="B32" s="19"/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3">SUM(B30:B32)</f>
        <v>0</v>
      </c>
      <c r="C33" s="16" t="e">
        <f t="shared" si="3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/>
      <c r="C36" s="16" t="e">
        <f>B36/B38</f>
        <v>#DIV/0!</v>
      </c>
    </row>
    <row r="37" spans="1:3" ht="15.75" customHeight="1" x14ac:dyDescent="0.2">
      <c r="A37" s="14" t="s">
        <v>45</v>
      </c>
      <c r="B37" s="19"/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4">SUM(B36:B37)</f>
        <v>0</v>
      </c>
      <c r="C38" s="20" t="e">
        <f t="shared" si="4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/>
      <c r="C41" s="16" t="e">
        <f>B41/B44</f>
        <v>#DIV/0!</v>
      </c>
    </row>
    <row r="42" spans="1:3" ht="15.75" customHeight="1" x14ac:dyDescent="0.2">
      <c r="A42" s="14" t="s">
        <v>48</v>
      </c>
      <c r="B42" s="19"/>
      <c r="C42" s="16" t="e">
        <f>B42/B44</f>
        <v>#DIV/0!</v>
      </c>
    </row>
    <row r="43" spans="1:3" ht="15.75" customHeight="1" x14ac:dyDescent="0.2">
      <c r="A43" s="14" t="s">
        <v>49</v>
      </c>
      <c r="B43" s="19"/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5">SUM(B41:B43)</f>
        <v>0</v>
      </c>
      <c r="C44" s="16" t="e">
        <f t="shared" si="5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/>
      <c r="C47" s="16" t="e">
        <f>B47/B49</f>
        <v>#DIV/0!</v>
      </c>
    </row>
    <row r="48" spans="1:3" ht="15.75" customHeight="1" x14ac:dyDescent="0.2">
      <c r="A48" s="14" t="s">
        <v>52</v>
      </c>
      <c r="B48" s="19"/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6">SUM(B47:B48)</f>
        <v>0</v>
      </c>
      <c r="C49" s="20" t="e">
        <f t="shared" si="6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10">
        <v>1209</v>
      </c>
      <c r="C52" s="11">
        <f>B52/B54</f>
        <v>0.61464158617183529</v>
      </c>
    </row>
    <row r="53" spans="1:3" ht="15.75" customHeight="1" x14ac:dyDescent="0.2">
      <c r="A53" s="3" t="s">
        <v>55</v>
      </c>
      <c r="B53" s="7">
        <v>758</v>
      </c>
      <c r="C53" s="11">
        <f>B53/B54</f>
        <v>0.38535841382816471</v>
      </c>
    </row>
    <row r="54" spans="1:3" ht="15.75" customHeight="1" x14ac:dyDescent="0.2">
      <c r="A54" s="2" t="s">
        <v>10</v>
      </c>
      <c r="B54" s="13">
        <f t="shared" ref="B54:C54" si="7">SUM(B52:B53)</f>
        <v>1967</v>
      </c>
      <c r="C54" s="8">
        <f t="shared" si="7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10">
        <v>1001</v>
      </c>
      <c r="C57" s="11">
        <f>B57/B59</f>
        <v>0.59477124183006536</v>
      </c>
    </row>
    <row r="58" spans="1:3" ht="15.75" customHeight="1" x14ac:dyDescent="0.2">
      <c r="A58" s="3" t="s">
        <v>58</v>
      </c>
      <c r="B58" s="7">
        <v>682</v>
      </c>
      <c r="C58" s="11">
        <f>B58/B59</f>
        <v>0.40522875816993464</v>
      </c>
    </row>
    <row r="59" spans="1:3" ht="15.75" customHeight="1" x14ac:dyDescent="0.2">
      <c r="A59" s="2" t="s">
        <v>10</v>
      </c>
      <c r="B59" s="13">
        <f t="shared" ref="B59:C59" si="8">SUM(B57:B58)</f>
        <v>1683</v>
      </c>
      <c r="C59" s="8">
        <f t="shared" si="8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7">
        <v>913</v>
      </c>
      <c r="C62" s="11">
        <f>B62/B64</f>
        <v>0.54540023894862599</v>
      </c>
    </row>
    <row r="63" spans="1:3" ht="15.75" customHeight="1" x14ac:dyDescent="0.2">
      <c r="A63" s="3" t="s">
        <v>61</v>
      </c>
      <c r="B63" s="7">
        <v>761</v>
      </c>
      <c r="C63" s="11">
        <f>B63/B64</f>
        <v>0.45459976105137395</v>
      </c>
    </row>
    <row r="64" spans="1:3" ht="15.75" customHeight="1" x14ac:dyDescent="0.2">
      <c r="A64" s="2" t="s">
        <v>10</v>
      </c>
      <c r="B64" s="3">
        <f t="shared" ref="B64:C64" si="9">SUM(B62:B63)</f>
        <v>1674</v>
      </c>
      <c r="C64" s="8">
        <f t="shared" si="9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10">
        <v>1510</v>
      </c>
      <c r="C67" s="11">
        <f>B67/B69</f>
        <v>0.75727181544633904</v>
      </c>
    </row>
    <row r="68" spans="1:3" ht="15.75" customHeight="1" x14ac:dyDescent="0.2">
      <c r="A68" s="3" t="s">
        <v>64</v>
      </c>
      <c r="B68" s="7">
        <v>484</v>
      </c>
      <c r="C68" s="11">
        <f>B68/B69</f>
        <v>0.24272818455366099</v>
      </c>
    </row>
    <row r="69" spans="1:3" ht="15.75" customHeight="1" x14ac:dyDescent="0.2">
      <c r="A69" s="2" t="s">
        <v>10</v>
      </c>
      <c r="B69" s="13">
        <f t="shared" ref="B69:C69" si="10">SUM(B67:B68)</f>
        <v>1994</v>
      </c>
      <c r="C69" s="8">
        <f t="shared" si="10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/>
      <c r="C72" s="16" t="e">
        <f>B72/B76</f>
        <v>#DIV/0!</v>
      </c>
    </row>
    <row r="73" spans="1:3" ht="15.75" customHeight="1" x14ac:dyDescent="0.2">
      <c r="A73" s="14" t="s">
        <v>67</v>
      </c>
      <c r="B73" s="19"/>
      <c r="C73" s="16" t="e">
        <f>B73/B76</f>
        <v>#DIV/0!</v>
      </c>
    </row>
    <row r="74" spans="1:3" ht="15.75" customHeight="1" x14ac:dyDescent="0.2">
      <c r="A74" s="14" t="s">
        <v>68</v>
      </c>
      <c r="B74" s="19"/>
      <c r="C74" s="16" t="e">
        <f>B74/B76</f>
        <v>#DIV/0!</v>
      </c>
    </row>
    <row r="75" spans="1:3" ht="15.75" customHeight="1" x14ac:dyDescent="0.2">
      <c r="A75" s="14" t="s">
        <v>69</v>
      </c>
      <c r="B75" s="19"/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1">SUM(B72:B75)</f>
        <v>0</v>
      </c>
      <c r="C76" s="16" t="e">
        <f t="shared" si="11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/>
      <c r="C79" s="16" t="e">
        <f>B79/B82</f>
        <v>#DIV/0!</v>
      </c>
    </row>
    <row r="80" spans="1:3" ht="15.75" customHeight="1" x14ac:dyDescent="0.2">
      <c r="A80" s="14" t="s">
        <v>72</v>
      </c>
      <c r="B80" s="19"/>
      <c r="C80" s="16" t="e">
        <f>B80/B82</f>
        <v>#DIV/0!</v>
      </c>
    </row>
    <row r="81" spans="1:3" ht="15.75" customHeight="1" x14ac:dyDescent="0.2">
      <c r="A81" s="14" t="s">
        <v>73</v>
      </c>
      <c r="B81" s="19"/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2">SUM(B79:B81)</f>
        <v>0</v>
      </c>
      <c r="C82" s="16" t="e">
        <f t="shared" si="12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6.28515625" customWidth="1"/>
    <col min="5" max="5" width="22.140625" customWidth="1"/>
    <col min="6" max="6" width="12.7109375" customWidth="1"/>
  </cols>
  <sheetData>
    <row r="1" spans="1:7" ht="15.75" customHeight="1" x14ac:dyDescent="0.25">
      <c r="D1" s="1" t="s">
        <v>241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242</v>
      </c>
      <c r="F2" s="3" t="s">
        <v>2</v>
      </c>
      <c r="G2" s="2" t="s">
        <v>3</v>
      </c>
    </row>
    <row r="3" spans="1:7" ht="15.75" customHeight="1" x14ac:dyDescent="0.2">
      <c r="A3" s="3" t="s">
        <v>5</v>
      </c>
      <c r="B3" s="7">
        <v>16</v>
      </c>
      <c r="C3" s="8">
        <f>B3/B11</f>
        <v>9.3649400058530877E-4</v>
      </c>
      <c r="E3" s="3" t="s">
        <v>243</v>
      </c>
      <c r="F3" s="10">
        <v>7357</v>
      </c>
      <c r="G3" s="11">
        <f>F3/F5</f>
        <v>0.45514724078198465</v>
      </c>
    </row>
    <row r="4" spans="1:7" ht="15.75" customHeight="1" x14ac:dyDescent="0.2">
      <c r="A4" s="3" t="s">
        <v>7</v>
      </c>
      <c r="B4" s="7">
        <v>31</v>
      </c>
      <c r="C4" s="8">
        <f>B4/B11</f>
        <v>1.8144571261340357E-3</v>
      </c>
      <c r="E4" s="3" t="s">
        <v>32</v>
      </c>
      <c r="F4" s="10">
        <v>8807</v>
      </c>
      <c r="G4" s="11">
        <f>F4/F5</f>
        <v>0.54485275921801535</v>
      </c>
    </row>
    <row r="5" spans="1:7" ht="15.75" customHeight="1" x14ac:dyDescent="0.2">
      <c r="A5" s="3" t="s">
        <v>9</v>
      </c>
      <c r="B5" s="7">
        <v>197</v>
      </c>
      <c r="C5" s="8">
        <f>B5/B11</f>
        <v>1.1530582382206615E-2</v>
      </c>
      <c r="E5" s="2" t="s">
        <v>10</v>
      </c>
      <c r="F5" s="10">
        <f t="shared" ref="F5:G5" si="0">SUM(F3:F4)</f>
        <v>16164</v>
      </c>
      <c r="G5" s="11">
        <f t="shared" si="0"/>
        <v>1</v>
      </c>
    </row>
    <row r="6" spans="1:7" ht="15.75" customHeight="1" x14ac:dyDescent="0.2">
      <c r="A6" s="3" t="s">
        <v>11</v>
      </c>
      <c r="B6" s="10">
        <v>1308</v>
      </c>
      <c r="C6" s="8">
        <f>B6/B11</f>
        <v>7.6558384547848995E-2</v>
      </c>
    </row>
    <row r="7" spans="1:7" ht="15.75" customHeight="1" x14ac:dyDescent="0.2">
      <c r="A7" s="3" t="s">
        <v>12</v>
      </c>
      <c r="B7" s="7">
        <v>44</v>
      </c>
      <c r="C7" s="8">
        <f>B7/B11</f>
        <v>2.5753585016095992E-3</v>
      </c>
      <c r="E7" s="2" t="s">
        <v>136</v>
      </c>
      <c r="F7" s="3" t="s">
        <v>2</v>
      </c>
      <c r="G7" s="4" t="s">
        <v>3</v>
      </c>
    </row>
    <row r="8" spans="1:7" ht="15.75" customHeight="1" x14ac:dyDescent="0.2">
      <c r="A8" s="3" t="s">
        <v>14</v>
      </c>
      <c r="B8" s="7">
        <v>22</v>
      </c>
      <c r="C8" s="8">
        <f>B8/B11</f>
        <v>1.2876792508047996E-3</v>
      </c>
      <c r="E8" s="3" t="s">
        <v>244</v>
      </c>
      <c r="F8" s="10">
        <v>9904</v>
      </c>
      <c r="G8" s="11">
        <f>F8/F10</f>
        <v>0.73805797749459723</v>
      </c>
    </row>
    <row r="9" spans="1:7" ht="15.75" customHeight="1" x14ac:dyDescent="0.2">
      <c r="A9" s="3" t="s">
        <v>16</v>
      </c>
      <c r="B9" s="10">
        <v>15255</v>
      </c>
      <c r="C9" s="8">
        <f>B9/B11</f>
        <v>0.89288849868305531</v>
      </c>
      <c r="E9" s="3" t="s">
        <v>245</v>
      </c>
      <c r="F9" s="10">
        <v>3515</v>
      </c>
      <c r="G9" s="11">
        <f>F9/F10</f>
        <v>0.26194202250540277</v>
      </c>
    </row>
    <row r="10" spans="1:7" ht="15.75" customHeight="1" x14ac:dyDescent="0.2">
      <c r="A10" s="3" t="s">
        <v>18</v>
      </c>
      <c r="B10" s="7">
        <v>212</v>
      </c>
      <c r="C10" s="8">
        <f>B10/B11</f>
        <v>1.2408545507755341E-2</v>
      </c>
      <c r="E10" s="2" t="s">
        <v>10</v>
      </c>
      <c r="F10" s="10">
        <f t="shared" ref="F10:G10" si="1">SUM(F8:F9)</f>
        <v>13419</v>
      </c>
      <c r="G10" s="11">
        <f t="shared" si="1"/>
        <v>1</v>
      </c>
    </row>
    <row r="11" spans="1:7" ht="15.75" customHeight="1" x14ac:dyDescent="0.2">
      <c r="A11" s="2" t="s">
        <v>10</v>
      </c>
      <c r="B11" s="3">
        <f t="shared" ref="B11:C11" si="2">SUM(B3:B10)</f>
        <v>17085</v>
      </c>
      <c r="C11" s="8">
        <f t="shared" si="2"/>
        <v>1</v>
      </c>
      <c r="G11" s="11"/>
    </row>
    <row r="12" spans="1:7" ht="15.75" customHeight="1" x14ac:dyDescent="0.2">
      <c r="C12" s="11"/>
      <c r="E12" s="2" t="s">
        <v>246</v>
      </c>
      <c r="F12" s="3" t="s">
        <v>2</v>
      </c>
      <c r="G12" s="4" t="s">
        <v>3</v>
      </c>
    </row>
    <row r="13" spans="1:7" ht="15.75" customHeight="1" x14ac:dyDescent="0.2">
      <c r="A13" s="17" t="s">
        <v>21</v>
      </c>
      <c r="B13" s="14" t="s">
        <v>2</v>
      </c>
      <c r="C13" s="18" t="s">
        <v>3</v>
      </c>
      <c r="E13" s="3" t="s">
        <v>247</v>
      </c>
      <c r="F13" s="10">
        <v>1912</v>
      </c>
      <c r="G13" s="11">
        <f>F13/F15</f>
        <v>0.73032849503437736</v>
      </c>
    </row>
    <row r="14" spans="1:7" ht="15.75" customHeight="1" x14ac:dyDescent="0.2">
      <c r="A14" s="14" t="s">
        <v>23</v>
      </c>
      <c r="B14" s="19">
        <v>0</v>
      </c>
      <c r="C14" s="16" t="e">
        <f>B14/B16</f>
        <v>#DIV/0!</v>
      </c>
      <c r="E14" s="3" t="s">
        <v>248</v>
      </c>
      <c r="F14" s="7">
        <v>706</v>
      </c>
      <c r="G14" s="11">
        <f>F14/F15</f>
        <v>0.26967150496562259</v>
      </c>
    </row>
    <row r="15" spans="1:7" ht="15.75" customHeight="1" x14ac:dyDescent="0.2">
      <c r="A15" s="14" t="s">
        <v>25</v>
      </c>
      <c r="B15" s="19">
        <v>0</v>
      </c>
      <c r="C15" s="16" t="e">
        <f>B15/B16</f>
        <v>#DIV/0!</v>
      </c>
      <c r="E15" s="2" t="s">
        <v>10</v>
      </c>
      <c r="F15" s="10">
        <f t="shared" ref="F15:G15" si="3">SUM(F13:F14)</f>
        <v>2618</v>
      </c>
      <c r="G15" s="11">
        <f t="shared" si="3"/>
        <v>1</v>
      </c>
    </row>
    <row r="16" spans="1:7" ht="15.75" customHeight="1" x14ac:dyDescent="0.2">
      <c r="A16" s="17" t="s">
        <v>10</v>
      </c>
      <c r="B16" s="14">
        <f t="shared" ref="B16:C16" si="4">SUM(B14:B15)</f>
        <v>0</v>
      </c>
      <c r="C16" s="20" t="e">
        <f t="shared" si="4"/>
        <v>#DIV/0!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17" t="s">
        <v>27</v>
      </c>
      <c r="B18" s="14" t="s">
        <v>2</v>
      </c>
      <c r="C18" s="18" t="s">
        <v>3</v>
      </c>
    </row>
    <row r="19" spans="1:3" ht="15.75" customHeight="1" x14ac:dyDescent="0.2">
      <c r="A19" s="14" t="s">
        <v>29</v>
      </c>
      <c r="B19" s="19">
        <v>0</v>
      </c>
      <c r="C19" s="16" t="e">
        <f>B19/B27</f>
        <v>#DIV/0!</v>
      </c>
    </row>
    <row r="20" spans="1:3" ht="15.75" customHeight="1" x14ac:dyDescent="0.2">
      <c r="A20" s="14" t="s">
        <v>31</v>
      </c>
      <c r="B20" s="19">
        <v>0</v>
      </c>
      <c r="C20" s="16" t="e">
        <f>B20/B27</f>
        <v>#DIV/0!</v>
      </c>
    </row>
    <row r="21" spans="1:3" ht="15.75" customHeight="1" x14ac:dyDescent="0.2">
      <c r="A21" s="14" t="s">
        <v>33</v>
      </c>
      <c r="B21" s="19">
        <v>0</v>
      </c>
      <c r="C21" s="16" t="e">
        <f>B21/B27</f>
        <v>#DIV/0!</v>
      </c>
    </row>
    <row r="22" spans="1:3" ht="15.75" customHeight="1" x14ac:dyDescent="0.2">
      <c r="A22" s="14" t="s">
        <v>34</v>
      </c>
      <c r="B22" s="19">
        <v>0</v>
      </c>
      <c r="C22" s="16" t="e">
        <f>B22/B27</f>
        <v>#DIV/0!</v>
      </c>
    </row>
    <row r="23" spans="1:3" ht="15.75" customHeight="1" x14ac:dyDescent="0.2">
      <c r="A23" s="14" t="s">
        <v>35</v>
      </c>
      <c r="B23" s="19">
        <v>0</v>
      </c>
      <c r="C23" s="16" t="e">
        <f>B23/B27</f>
        <v>#DIV/0!</v>
      </c>
    </row>
    <row r="24" spans="1:3" ht="15.75" customHeight="1" x14ac:dyDescent="0.2">
      <c r="A24" s="14" t="s">
        <v>36</v>
      </c>
      <c r="B24" s="19">
        <v>0</v>
      </c>
      <c r="C24" s="16" t="e">
        <f>B24/B27</f>
        <v>#DIV/0!</v>
      </c>
    </row>
    <row r="25" spans="1:3" ht="15.75" customHeight="1" x14ac:dyDescent="0.2">
      <c r="A25" s="14" t="s">
        <v>37</v>
      </c>
      <c r="B25" s="19">
        <v>0</v>
      </c>
      <c r="C25" s="16" t="e">
        <f>B25/B27</f>
        <v>#DIV/0!</v>
      </c>
    </row>
    <row r="26" spans="1:3" ht="15.75" customHeight="1" x14ac:dyDescent="0.2">
      <c r="A26" s="14" t="s">
        <v>38</v>
      </c>
      <c r="B26" s="19">
        <v>0</v>
      </c>
      <c r="C26" s="16" t="e">
        <f>B26/B27</f>
        <v>#DIV/0!</v>
      </c>
    </row>
    <row r="27" spans="1:3" ht="15.75" customHeight="1" x14ac:dyDescent="0.2">
      <c r="A27" s="17" t="s">
        <v>10</v>
      </c>
      <c r="B27" s="19">
        <f t="shared" ref="B27:C27" si="5">SUM(B19:B26)</f>
        <v>0</v>
      </c>
      <c r="C27" s="16" t="e">
        <f t="shared" si="5"/>
        <v>#DIV/0!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17" t="s">
        <v>39</v>
      </c>
      <c r="B29" s="14" t="s">
        <v>2</v>
      </c>
      <c r="C29" s="18" t="s">
        <v>3</v>
      </c>
    </row>
    <row r="30" spans="1:3" ht="15.75" customHeight="1" x14ac:dyDescent="0.2">
      <c r="A30" s="14" t="s">
        <v>40</v>
      </c>
      <c r="B30" s="19">
        <v>0</v>
      </c>
      <c r="C30" s="16" t="e">
        <f>B30/B33</f>
        <v>#DIV/0!</v>
      </c>
    </row>
    <row r="31" spans="1:3" ht="15.75" customHeight="1" x14ac:dyDescent="0.2">
      <c r="A31" s="14" t="s">
        <v>41</v>
      </c>
      <c r="B31" s="19">
        <v>0</v>
      </c>
      <c r="C31" s="16" t="e">
        <f>B31/B33</f>
        <v>#DIV/0!</v>
      </c>
    </row>
    <row r="32" spans="1:3" ht="15.75" customHeight="1" x14ac:dyDescent="0.2">
      <c r="A32" s="14" t="s">
        <v>42</v>
      </c>
      <c r="B32" s="19">
        <v>0</v>
      </c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6">SUM(B30:B32)</f>
        <v>0</v>
      </c>
      <c r="C33" s="16" t="e">
        <f t="shared" si="6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2" t="s">
        <v>43</v>
      </c>
      <c r="B35" s="3" t="s">
        <v>2</v>
      </c>
      <c r="C35" s="4" t="s">
        <v>3</v>
      </c>
    </row>
    <row r="36" spans="1:3" ht="15.75" customHeight="1" x14ac:dyDescent="0.2">
      <c r="A36" s="3" t="s">
        <v>44</v>
      </c>
      <c r="B36" s="10">
        <v>12428</v>
      </c>
      <c r="C36" s="11">
        <f>B36/B38</f>
        <v>0.7465609419114555</v>
      </c>
    </row>
    <row r="37" spans="1:3" ht="15.75" customHeight="1" x14ac:dyDescent="0.2">
      <c r="A37" s="3" t="s">
        <v>45</v>
      </c>
      <c r="B37" s="10">
        <v>4219</v>
      </c>
      <c r="C37" s="11">
        <f>B37/B38</f>
        <v>0.2534390580885445</v>
      </c>
    </row>
    <row r="38" spans="1:3" ht="15.75" customHeight="1" x14ac:dyDescent="0.2">
      <c r="A38" s="2" t="s">
        <v>10</v>
      </c>
      <c r="B38" s="13">
        <f t="shared" ref="B38:C38" si="7">SUM(B36:B37)</f>
        <v>16647</v>
      </c>
      <c r="C38" s="8">
        <f t="shared" si="7"/>
        <v>1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>
        <v>0</v>
      </c>
      <c r="C41" s="16" t="e">
        <f>B41/B44</f>
        <v>#DIV/0!</v>
      </c>
    </row>
    <row r="42" spans="1:3" ht="15.75" customHeight="1" x14ac:dyDescent="0.2">
      <c r="A42" s="14" t="s">
        <v>48</v>
      </c>
      <c r="B42" s="19">
        <v>0</v>
      </c>
      <c r="C42" s="16" t="e">
        <f>B42/B44</f>
        <v>#DIV/0!</v>
      </c>
    </row>
    <row r="43" spans="1:3" ht="15.75" customHeight="1" x14ac:dyDescent="0.2">
      <c r="A43" s="14" t="s">
        <v>49</v>
      </c>
      <c r="B43" s="19">
        <v>0</v>
      </c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8">SUM(B41:B43)</f>
        <v>0</v>
      </c>
      <c r="C44" s="16" t="e">
        <f t="shared" si="8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>
        <v>0</v>
      </c>
      <c r="C47" s="16" t="e">
        <f>B47/B49</f>
        <v>#DIV/0!</v>
      </c>
    </row>
    <row r="48" spans="1:3" ht="15.75" customHeight="1" x14ac:dyDescent="0.2">
      <c r="A48" s="14" t="s">
        <v>52</v>
      </c>
      <c r="B48" s="19">
        <v>0</v>
      </c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9">SUM(B47:B48)</f>
        <v>0</v>
      </c>
      <c r="C49" s="20" t="e">
        <f t="shared" si="9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10">
        <v>9847</v>
      </c>
      <c r="C52" s="11">
        <f>B52/B54</f>
        <v>0.63198767729927474</v>
      </c>
    </row>
    <row r="53" spans="1:3" ht="15.75" customHeight="1" x14ac:dyDescent="0.2">
      <c r="A53" s="3" t="s">
        <v>55</v>
      </c>
      <c r="B53" s="10">
        <v>5734</v>
      </c>
      <c r="C53" s="11">
        <f>B53/B54</f>
        <v>0.36801232270072526</v>
      </c>
    </row>
    <row r="54" spans="1:3" ht="15.75" customHeight="1" x14ac:dyDescent="0.2">
      <c r="A54" s="2" t="s">
        <v>10</v>
      </c>
      <c r="B54" s="13">
        <f t="shared" ref="B54:C54" si="10">SUM(B52:B53)</f>
        <v>15581</v>
      </c>
      <c r="C54" s="8">
        <f t="shared" si="10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10">
        <v>5857</v>
      </c>
      <c r="C57" s="11">
        <f>B57/B59</f>
        <v>0.39998634159666735</v>
      </c>
    </row>
    <row r="58" spans="1:3" ht="15.75" customHeight="1" x14ac:dyDescent="0.2">
      <c r="A58" s="3" t="s">
        <v>58</v>
      </c>
      <c r="B58" s="10">
        <v>8786</v>
      </c>
      <c r="C58" s="11">
        <f>B58/B59</f>
        <v>0.60001365840333265</v>
      </c>
    </row>
    <row r="59" spans="1:3" ht="15.75" customHeight="1" x14ac:dyDescent="0.2">
      <c r="A59" s="2" t="s">
        <v>10</v>
      </c>
      <c r="B59" s="13">
        <f t="shared" ref="B59:C59" si="11">SUM(B57:B58)</f>
        <v>14643</v>
      </c>
      <c r="C59" s="8">
        <f t="shared" si="11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10">
        <v>7942</v>
      </c>
      <c r="C62" s="11">
        <f>B62/B64</f>
        <v>0.57206655621983726</v>
      </c>
    </row>
    <row r="63" spans="1:3" ht="15.75" customHeight="1" x14ac:dyDescent="0.2">
      <c r="A63" s="3" t="s">
        <v>61</v>
      </c>
      <c r="B63" s="10">
        <v>5941</v>
      </c>
      <c r="C63" s="11">
        <f>B63/B64</f>
        <v>0.42793344378016279</v>
      </c>
    </row>
    <row r="64" spans="1:3" ht="15.75" customHeight="1" x14ac:dyDescent="0.2">
      <c r="A64" s="2" t="s">
        <v>10</v>
      </c>
      <c r="B64" s="13">
        <f t="shared" ref="B64:C64" si="12">SUM(B62:B63)</f>
        <v>13883</v>
      </c>
      <c r="C64" s="8">
        <f t="shared" si="12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10">
        <v>9117</v>
      </c>
      <c r="C67" s="11">
        <f>B67/B69</f>
        <v>0.58225827053263512</v>
      </c>
    </row>
    <row r="68" spans="1:3" ht="15.75" customHeight="1" x14ac:dyDescent="0.2">
      <c r="A68" s="3" t="s">
        <v>64</v>
      </c>
      <c r="B68" s="10">
        <v>6541</v>
      </c>
      <c r="C68" s="11">
        <f>B68/B69</f>
        <v>0.41774172946736493</v>
      </c>
    </row>
    <row r="69" spans="1:3" ht="15.75" customHeight="1" x14ac:dyDescent="0.2">
      <c r="A69" s="2" t="s">
        <v>10</v>
      </c>
      <c r="B69" s="13">
        <f t="shared" ref="B69:C69" si="13">SUM(B67:B68)</f>
        <v>15658</v>
      </c>
      <c r="C69" s="8">
        <f t="shared" si="13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/>
      <c r="C72" s="16" t="e">
        <f>B72/B76</f>
        <v>#DIV/0!</v>
      </c>
    </row>
    <row r="73" spans="1:3" ht="15.75" customHeight="1" x14ac:dyDescent="0.2">
      <c r="A73" s="14" t="s">
        <v>67</v>
      </c>
      <c r="B73" s="19"/>
      <c r="C73" s="16" t="e">
        <f>B73/B76</f>
        <v>#DIV/0!</v>
      </c>
    </row>
    <row r="74" spans="1:3" ht="15.75" customHeight="1" x14ac:dyDescent="0.2">
      <c r="A74" s="14" t="s">
        <v>68</v>
      </c>
      <c r="B74" s="19"/>
      <c r="C74" s="16" t="e">
        <f>B74/B76</f>
        <v>#DIV/0!</v>
      </c>
    </row>
    <row r="75" spans="1:3" ht="15.75" customHeight="1" x14ac:dyDescent="0.2">
      <c r="A75" s="14" t="s">
        <v>69</v>
      </c>
      <c r="B75" s="19"/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4">SUM(B72:B75)</f>
        <v>0</v>
      </c>
      <c r="C76" s="16" t="e">
        <f t="shared" si="14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/>
      <c r="C79" s="16" t="e">
        <f>B79/B82</f>
        <v>#DIV/0!</v>
      </c>
    </row>
    <row r="80" spans="1:3" ht="15.75" customHeight="1" x14ac:dyDescent="0.2">
      <c r="A80" s="14" t="s">
        <v>72</v>
      </c>
      <c r="B80" s="19"/>
      <c r="C80" s="16" t="e">
        <f>B80/B82</f>
        <v>#DIV/0!</v>
      </c>
    </row>
    <row r="81" spans="1:3" ht="15.75" customHeight="1" x14ac:dyDescent="0.2">
      <c r="A81" s="14" t="s">
        <v>73</v>
      </c>
      <c r="B81" s="19"/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5">SUM(B79:B81)</f>
        <v>0</v>
      </c>
      <c r="C82" s="16" t="e">
        <f t="shared" si="15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4" width="12.7109375" customWidth="1"/>
    <col min="5" max="5" width="24.7109375" customWidth="1"/>
    <col min="6" max="6" width="12.7109375" customWidth="1"/>
  </cols>
  <sheetData>
    <row r="1" spans="1:7" ht="15.75" customHeight="1" x14ac:dyDescent="0.2">
      <c r="D1" s="2" t="s">
        <v>249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250</v>
      </c>
      <c r="F2" s="3" t="s">
        <v>2</v>
      </c>
      <c r="G2" s="2" t="s">
        <v>3</v>
      </c>
    </row>
    <row r="3" spans="1:7" ht="15.75" customHeight="1" x14ac:dyDescent="0.2">
      <c r="A3" s="3" t="s">
        <v>5</v>
      </c>
      <c r="B3" s="7">
        <v>5</v>
      </c>
      <c r="C3" s="8">
        <f>B3/B11</f>
        <v>7.5108907916478891E-4</v>
      </c>
      <c r="E3" s="3" t="s">
        <v>251</v>
      </c>
      <c r="F3" s="10">
        <v>1137</v>
      </c>
      <c r="G3" s="11">
        <f>F3/F6</f>
        <v>0.17702008407286315</v>
      </c>
    </row>
    <row r="4" spans="1:7" ht="15.75" customHeight="1" x14ac:dyDescent="0.2">
      <c r="A4" s="3" t="s">
        <v>7</v>
      </c>
      <c r="B4" s="7">
        <v>30</v>
      </c>
      <c r="C4" s="8">
        <f>B4/B11</f>
        <v>4.5065344749887336E-3</v>
      </c>
      <c r="E4" s="3" t="s">
        <v>252</v>
      </c>
      <c r="F4" s="10">
        <v>2586</v>
      </c>
      <c r="G4" s="11">
        <f>F4/F6</f>
        <v>0.40261560018682857</v>
      </c>
    </row>
    <row r="5" spans="1:7" ht="15.75" customHeight="1" x14ac:dyDescent="0.2">
      <c r="A5" s="3" t="s">
        <v>9</v>
      </c>
      <c r="B5" s="7">
        <v>94</v>
      </c>
      <c r="C5" s="8">
        <f>B5/B11</f>
        <v>1.4120474688298032E-2</v>
      </c>
      <c r="E5" s="3" t="s">
        <v>253</v>
      </c>
      <c r="F5" s="10">
        <v>2700</v>
      </c>
      <c r="G5" s="11">
        <f>F5/F6</f>
        <v>0.42036431574030825</v>
      </c>
    </row>
    <row r="6" spans="1:7" ht="15.75" customHeight="1" x14ac:dyDescent="0.2">
      <c r="A6" s="3" t="s">
        <v>11</v>
      </c>
      <c r="B6" s="7">
        <v>599</v>
      </c>
      <c r="C6" s="8">
        <f>B6/B11</f>
        <v>8.9980471683941715E-2</v>
      </c>
      <c r="E6" s="2" t="s">
        <v>10</v>
      </c>
      <c r="F6" s="10">
        <f t="shared" ref="F6:G6" si="0">SUM(F3:F5)</f>
        <v>6423</v>
      </c>
      <c r="G6" s="11">
        <f t="shared" si="0"/>
        <v>1</v>
      </c>
    </row>
    <row r="7" spans="1:7" ht="15.75" customHeight="1" x14ac:dyDescent="0.2">
      <c r="A7" s="3" t="s">
        <v>12</v>
      </c>
      <c r="B7" s="7">
        <v>12</v>
      </c>
      <c r="C7" s="8">
        <f>B7/B11</f>
        <v>1.8026137899954935E-3</v>
      </c>
      <c r="G7" s="11"/>
    </row>
    <row r="8" spans="1:7" ht="15.75" customHeight="1" x14ac:dyDescent="0.2">
      <c r="A8" s="3" t="s">
        <v>14</v>
      </c>
      <c r="B8" s="7">
        <v>7</v>
      </c>
      <c r="C8" s="8">
        <f>B8/B11</f>
        <v>1.0515247108307045E-3</v>
      </c>
      <c r="E8" s="2" t="s">
        <v>157</v>
      </c>
      <c r="F8" s="3" t="s">
        <v>2</v>
      </c>
      <c r="G8" s="4" t="s">
        <v>3</v>
      </c>
    </row>
    <row r="9" spans="1:7" ht="15.75" customHeight="1" x14ac:dyDescent="0.2">
      <c r="A9" s="3" t="s">
        <v>16</v>
      </c>
      <c r="B9" s="10">
        <v>5784</v>
      </c>
      <c r="C9" s="8">
        <f>B9/B11</f>
        <v>0.8688598467778279</v>
      </c>
      <c r="E9" s="3" t="s">
        <v>254</v>
      </c>
      <c r="F9" s="7">
        <v>727</v>
      </c>
      <c r="G9" s="11">
        <f>F9/F11</f>
        <v>0.62296486718080546</v>
      </c>
    </row>
    <row r="10" spans="1:7" ht="15.75" customHeight="1" x14ac:dyDescent="0.2">
      <c r="A10" s="3" t="s">
        <v>18</v>
      </c>
      <c r="B10" s="7">
        <v>126</v>
      </c>
      <c r="C10" s="8">
        <f>B10/B11</f>
        <v>1.8927444794952682E-2</v>
      </c>
      <c r="E10" s="3" t="s">
        <v>255</v>
      </c>
      <c r="F10" s="7">
        <v>440</v>
      </c>
      <c r="G10" s="11">
        <f>F10/F11</f>
        <v>0.37703513281919454</v>
      </c>
    </row>
    <row r="11" spans="1:7" ht="15.75" customHeight="1" x14ac:dyDescent="0.2">
      <c r="A11" s="2" t="s">
        <v>10</v>
      </c>
      <c r="B11" s="3">
        <f t="shared" ref="B11:C11" si="1">SUM(B3:B10)</f>
        <v>6657</v>
      </c>
      <c r="C11" s="8">
        <f t="shared" si="1"/>
        <v>1</v>
      </c>
      <c r="E11" s="2" t="s">
        <v>10</v>
      </c>
      <c r="F11" s="7">
        <f t="shared" ref="F11:G11" si="2">SUM(F9:F10)</f>
        <v>1167</v>
      </c>
      <c r="G11" s="11">
        <f t="shared" si="2"/>
        <v>1</v>
      </c>
    </row>
    <row r="12" spans="1:7" ht="15.75" customHeight="1" x14ac:dyDescent="0.2">
      <c r="C12" s="11"/>
    </row>
    <row r="13" spans="1:7" ht="15.75" customHeight="1" x14ac:dyDescent="0.2">
      <c r="A13" s="2" t="s">
        <v>21</v>
      </c>
      <c r="B13" s="3" t="s">
        <v>2</v>
      </c>
      <c r="C13" s="4" t="s">
        <v>3</v>
      </c>
    </row>
    <row r="14" spans="1:7" ht="15.75" customHeight="1" x14ac:dyDescent="0.2">
      <c r="A14" s="3" t="s">
        <v>23</v>
      </c>
      <c r="B14" s="10">
        <v>1473</v>
      </c>
      <c r="C14" s="11">
        <f>B14/B16</f>
        <v>0.22819519752130132</v>
      </c>
    </row>
    <row r="15" spans="1:7" ht="15.75" customHeight="1" x14ac:dyDescent="0.2">
      <c r="A15" s="3" t="s">
        <v>25</v>
      </c>
      <c r="B15" s="10">
        <v>4982</v>
      </c>
      <c r="C15" s="11">
        <f>B15/B16</f>
        <v>0.77180480247869865</v>
      </c>
    </row>
    <row r="16" spans="1:7" ht="15.75" customHeight="1" x14ac:dyDescent="0.2">
      <c r="A16" s="2" t="s">
        <v>10</v>
      </c>
      <c r="B16" s="13">
        <f t="shared" ref="B16:C16" si="3">SUM(B14:B15)</f>
        <v>6455</v>
      </c>
      <c r="C16" s="8">
        <f t="shared" si="3"/>
        <v>1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17" t="s">
        <v>27</v>
      </c>
      <c r="B18" s="14" t="s">
        <v>2</v>
      </c>
      <c r="C18" s="18" t="s">
        <v>3</v>
      </c>
    </row>
    <row r="19" spans="1:3" ht="15.75" customHeight="1" x14ac:dyDescent="0.2">
      <c r="A19" s="14" t="s">
        <v>29</v>
      </c>
      <c r="B19" s="19"/>
      <c r="C19" s="16" t="e">
        <f>B19/B27</f>
        <v>#DIV/0!</v>
      </c>
    </row>
    <row r="20" spans="1:3" ht="15.75" customHeight="1" x14ac:dyDescent="0.2">
      <c r="A20" s="14" t="s">
        <v>31</v>
      </c>
      <c r="B20" s="19"/>
      <c r="C20" s="16" t="e">
        <f>B20/B27</f>
        <v>#DIV/0!</v>
      </c>
    </row>
    <row r="21" spans="1:3" ht="15.75" customHeight="1" x14ac:dyDescent="0.2">
      <c r="A21" s="14" t="s">
        <v>33</v>
      </c>
      <c r="B21" s="19"/>
      <c r="C21" s="16" t="e">
        <f>B21/B27</f>
        <v>#DIV/0!</v>
      </c>
    </row>
    <row r="22" spans="1:3" ht="15.75" customHeight="1" x14ac:dyDescent="0.2">
      <c r="A22" s="14" t="s">
        <v>34</v>
      </c>
      <c r="B22" s="19"/>
      <c r="C22" s="16" t="e">
        <f>B22/B27</f>
        <v>#DIV/0!</v>
      </c>
    </row>
    <row r="23" spans="1:3" ht="15.75" customHeight="1" x14ac:dyDescent="0.2">
      <c r="A23" s="14" t="s">
        <v>35</v>
      </c>
      <c r="B23" s="19"/>
      <c r="C23" s="16" t="e">
        <f>B23/B27</f>
        <v>#DIV/0!</v>
      </c>
    </row>
    <row r="24" spans="1:3" ht="15.75" customHeight="1" x14ac:dyDescent="0.2">
      <c r="A24" s="14" t="s">
        <v>36</v>
      </c>
      <c r="B24" s="19"/>
      <c r="C24" s="16" t="e">
        <f>B24/B27</f>
        <v>#DIV/0!</v>
      </c>
    </row>
    <row r="25" spans="1:3" ht="15.75" customHeight="1" x14ac:dyDescent="0.2">
      <c r="A25" s="14" t="s">
        <v>37</v>
      </c>
      <c r="B25" s="19"/>
      <c r="C25" s="16" t="e">
        <f>B25/B27</f>
        <v>#DIV/0!</v>
      </c>
    </row>
    <row r="26" spans="1:3" ht="15.75" customHeight="1" x14ac:dyDescent="0.2">
      <c r="A26" s="14" t="s">
        <v>38</v>
      </c>
      <c r="B26" s="19"/>
      <c r="C26" s="16" t="e">
        <f>B26/B27</f>
        <v>#DIV/0!</v>
      </c>
    </row>
    <row r="27" spans="1:3" ht="15.75" customHeight="1" x14ac:dyDescent="0.2">
      <c r="A27" s="17" t="s">
        <v>10</v>
      </c>
      <c r="B27" s="19">
        <f t="shared" ref="B27:C27" si="4">SUM(B19:B26)</f>
        <v>0</v>
      </c>
      <c r="C27" s="16" t="e">
        <f t="shared" si="4"/>
        <v>#DIV/0!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17" t="s">
        <v>39</v>
      </c>
      <c r="B29" s="14" t="s">
        <v>2</v>
      </c>
      <c r="C29" s="18" t="s">
        <v>3</v>
      </c>
    </row>
    <row r="30" spans="1:3" ht="15.75" customHeight="1" x14ac:dyDescent="0.2">
      <c r="A30" s="14" t="s">
        <v>40</v>
      </c>
      <c r="B30" s="19"/>
      <c r="C30" s="16" t="e">
        <f>B30/B33</f>
        <v>#DIV/0!</v>
      </c>
    </row>
    <row r="31" spans="1:3" ht="15.75" customHeight="1" x14ac:dyDescent="0.2">
      <c r="A31" s="14" t="s">
        <v>41</v>
      </c>
      <c r="B31" s="19"/>
      <c r="C31" s="16" t="e">
        <f>B31/B33</f>
        <v>#DIV/0!</v>
      </c>
    </row>
    <row r="32" spans="1:3" ht="15.75" customHeight="1" x14ac:dyDescent="0.2">
      <c r="A32" s="14" t="s">
        <v>42</v>
      </c>
      <c r="B32" s="19"/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5">SUM(B30:B32)</f>
        <v>0</v>
      </c>
      <c r="C33" s="16" t="e">
        <f t="shared" si="5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/>
      <c r="C36" s="16" t="e">
        <f>B36/B38</f>
        <v>#DIV/0!</v>
      </c>
    </row>
    <row r="37" spans="1:3" ht="15.75" customHeight="1" x14ac:dyDescent="0.2">
      <c r="A37" s="14" t="s">
        <v>45</v>
      </c>
      <c r="B37" s="19"/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6">SUM(B36:B37)</f>
        <v>0</v>
      </c>
      <c r="C38" s="20" t="e">
        <f t="shared" si="6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/>
      <c r="C41" s="16" t="e">
        <f>B41/B44</f>
        <v>#DIV/0!</v>
      </c>
    </row>
    <row r="42" spans="1:3" ht="15.75" customHeight="1" x14ac:dyDescent="0.2">
      <c r="A42" s="14" t="s">
        <v>48</v>
      </c>
      <c r="B42" s="19"/>
      <c r="C42" s="16" t="e">
        <f>B42/B44</f>
        <v>#DIV/0!</v>
      </c>
    </row>
    <row r="43" spans="1:3" ht="15.75" customHeight="1" x14ac:dyDescent="0.2">
      <c r="A43" s="14" t="s">
        <v>49</v>
      </c>
      <c r="B43" s="19"/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7">SUM(B41:B43)</f>
        <v>0</v>
      </c>
      <c r="C44" s="16" t="e">
        <f t="shared" si="7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/>
      <c r="C47" s="16" t="e">
        <f>B47/B49</f>
        <v>#DIV/0!</v>
      </c>
    </row>
    <row r="48" spans="1:3" ht="15.75" customHeight="1" x14ac:dyDescent="0.2">
      <c r="A48" s="14" t="s">
        <v>52</v>
      </c>
      <c r="B48" s="19"/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8">SUM(B47:B48)</f>
        <v>0</v>
      </c>
      <c r="C49" s="20" t="e">
        <f t="shared" si="8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10">
        <v>3815</v>
      </c>
      <c r="C52" s="11">
        <f>B52/B54</f>
        <v>0.62643678160919536</v>
      </c>
    </row>
    <row r="53" spans="1:3" ht="15.75" customHeight="1" x14ac:dyDescent="0.2">
      <c r="A53" s="3" t="s">
        <v>55</v>
      </c>
      <c r="B53" s="10">
        <v>2275</v>
      </c>
      <c r="C53" s="11">
        <f>B53/B54</f>
        <v>0.37356321839080459</v>
      </c>
    </row>
    <row r="54" spans="1:3" ht="15.75" customHeight="1" x14ac:dyDescent="0.2">
      <c r="A54" s="2" t="s">
        <v>10</v>
      </c>
      <c r="B54" s="13">
        <f t="shared" ref="B54:C54" si="9">SUM(B52:B53)</f>
        <v>6090</v>
      </c>
      <c r="C54" s="8">
        <f t="shared" si="9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10">
        <v>2659</v>
      </c>
      <c r="C57" s="11">
        <f>B57/B59</f>
        <v>0.50560943145084614</v>
      </c>
    </row>
    <row r="58" spans="1:3" ht="15.75" customHeight="1" x14ac:dyDescent="0.2">
      <c r="A58" s="3" t="s">
        <v>58</v>
      </c>
      <c r="B58" s="10">
        <v>2600</v>
      </c>
      <c r="C58" s="11">
        <f>B58/B59</f>
        <v>0.49439056854915381</v>
      </c>
    </row>
    <row r="59" spans="1:3" ht="15.75" customHeight="1" x14ac:dyDescent="0.2">
      <c r="A59" s="2" t="s">
        <v>10</v>
      </c>
      <c r="B59" s="13">
        <f t="shared" ref="B59:C59" si="10">SUM(B57:B58)</f>
        <v>5259</v>
      </c>
      <c r="C59" s="8">
        <f t="shared" si="10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10">
        <v>3029</v>
      </c>
      <c r="C62" s="11">
        <f>B62/B64</f>
        <v>0.574326886613576</v>
      </c>
    </row>
    <row r="63" spans="1:3" ht="15.75" customHeight="1" x14ac:dyDescent="0.2">
      <c r="A63" s="3" t="s">
        <v>61</v>
      </c>
      <c r="B63" s="10">
        <v>2245</v>
      </c>
      <c r="C63" s="11">
        <f>B63/B64</f>
        <v>0.42567311338642394</v>
      </c>
    </row>
    <row r="64" spans="1:3" ht="15.75" customHeight="1" x14ac:dyDescent="0.2">
      <c r="A64" s="2" t="s">
        <v>10</v>
      </c>
      <c r="B64" s="13">
        <f t="shared" ref="B64:C64" si="11">SUM(B62:B63)</f>
        <v>5274</v>
      </c>
      <c r="C64" s="8">
        <f t="shared" si="11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10">
        <v>3721</v>
      </c>
      <c r="C67" s="11">
        <f>B67/B69</f>
        <v>0.62506299344868133</v>
      </c>
    </row>
    <row r="68" spans="1:3" ht="15.75" customHeight="1" x14ac:dyDescent="0.2">
      <c r="A68" s="3" t="s">
        <v>64</v>
      </c>
      <c r="B68" s="10">
        <v>2232</v>
      </c>
      <c r="C68" s="11">
        <f>B68/B69</f>
        <v>0.37493700655131867</v>
      </c>
    </row>
    <row r="69" spans="1:3" ht="15.75" customHeight="1" x14ac:dyDescent="0.2">
      <c r="A69" s="2" t="s">
        <v>10</v>
      </c>
      <c r="B69" s="13">
        <f t="shared" ref="B69:C69" si="12">SUM(B67:B68)</f>
        <v>5953</v>
      </c>
      <c r="C69" s="8">
        <f t="shared" si="12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/>
      <c r="C72" s="16" t="e">
        <f>B72/B76</f>
        <v>#DIV/0!</v>
      </c>
    </row>
    <row r="73" spans="1:3" ht="15.75" customHeight="1" x14ac:dyDescent="0.2">
      <c r="A73" s="14" t="s">
        <v>67</v>
      </c>
      <c r="B73" s="19"/>
      <c r="C73" s="16" t="e">
        <f>B73/B76</f>
        <v>#DIV/0!</v>
      </c>
    </row>
    <row r="74" spans="1:3" ht="15.75" customHeight="1" x14ac:dyDescent="0.2">
      <c r="A74" s="14" t="s">
        <v>68</v>
      </c>
      <c r="B74" s="19"/>
      <c r="C74" s="16" t="e">
        <f>B74/B76</f>
        <v>#DIV/0!</v>
      </c>
    </row>
    <row r="75" spans="1:3" ht="15.75" customHeight="1" x14ac:dyDescent="0.2">
      <c r="A75" s="14" t="s">
        <v>69</v>
      </c>
      <c r="B75" s="19"/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3">SUM(B72:B75)</f>
        <v>0</v>
      </c>
      <c r="C76" s="16" t="e">
        <f t="shared" si="13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/>
      <c r="C79" s="16" t="e">
        <f>B79/B82</f>
        <v>#DIV/0!</v>
      </c>
    </row>
    <row r="80" spans="1:3" ht="15.75" customHeight="1" x14ac:dyDescent="0.2">
      <c r="A80" s="14" t="s">
        <v>72</v>
      </c>
      <c r="B80" s="19"/>
      <c r="C80" s="16" t="e">
        <f>B80/B82</f>
        <v>#DIV/0!</v>
      </c>
    </row>
    <row r="81" spans="1:3" ht="15.75" customHeight="1" x14ac:dyDescent="0.2">
      <c r="A81" s="14" t="s">
        <v>73</v>
      </c>
      <c r="B81" s="19"/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4">SUM(B79:B81)</f>
        <v>0</v>
      </c>
      <c r="C82" s="16" t="e">
        <f t="shared" si="14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</sheetPr>
  <dimension ref="A1:D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4.28515625" customWidth="1"/>
    <col min="5" max="6" width="12.7109375" customWidth="1"/>
  </cols>
  <sheetData>
    <row r="1" spans="1:4" ht="15.75" customHeight="1" x14ac:dyDescent="0.25">
      <c r="D1" s="1" t="s">
        <v>256</v>
      </c>
    </row>
    <row r="2" spans="1:4" ht="15.75" customHeight="1" x14ac:dyDescent="0.2">
      <c r="A2" s="2" t="s">
        <v>1</v>
      </c>
      <c r="B2" s="3" t="s">
        <v>2</v>
      </c>
      <c r="C2" s="4" t="s">
        <v>3</v>
      </c>
    </row>
    <row r="3" spans="1:4" ht="15.75" customHeight="1" x14ac:dyDescent="0.2">
      <c r="A3" s="3" t="s">
        <v>5</v>
      </c>
      <c r="B3" s="7">
        <v>1</v>
      </c>
      <c r="C3" s="8">
        <f>B3/B11</f>
        <v>6.222775357809583E-4</v>
      </c>
    </row>
    <row r="4" spans="1:4" ht="15.75" customHeight="1" x14ac:dyDescent="0.2">
      <c r="A4" s="3" t="s">
        <v>7</v>
      </c>
      <c r="B4" s="7">
        <v>2</v>
      </c>
      <c r="C4" s="8">
        <f>B4/B11</f>
        <v>1.2445550715619166E-3</v>
      </c>
    </row>
    <row r="5" spans="1:4" ht="15.75" customHeight="1" x14ac:dyDescent="0.2">
      <c r="A5" s="3" t="s">
        <v>9</v>
      </c>
      <c r="B5" s="7">
        <v>13</v>
      </c>
      <c r="C5" s="8">
        <f>B5/B11</f>
        <v>8.0896079651524583E-3</v>
      </c>
    </row>
    <row r="6" spans="1:4" ht="15.75" customHeight="1" x14ac:dyDescent="0.2">
      <c r="A6" s="3" t="s">
        <v>11</v>
      </c>
      <c r="B6" s="7">
        <v>107</v>
      </c>
      <c r="C6" s="8">
        <f>B6/B11</f>
        <v>6.6583696328562536E-2</v>
      </c>
    </row>
    <row r="7" spans="1:4" ht="15.75" customHeight="1" x14ac:dyDescent="0.2">
      <c r="A7" s="3" t="s">
        <v>12</v>
      </c>
      <c r="B7" s="7">
        <v>2</v>
      </c>
      <c r="C7" s="8">
        <f>B7/B11</f>
        <v>1.2445550715619166E-3</v>
      </c>
    </row>
    <row r="8" spans="1:4" ht="15.75" customHeight="1" x14ac:dyDescent="0.2">
      <c r="A8" s="3" t="s">
        <v>14</v>
      </c>
      <c r="B8" s="7">
        <v>1</v>
      </c>
      <c r="C8" s="8">
        <f>B8/B11</f>
        <v>6.222775357809583E-4</v>
      </c>
    </row>
    <row r="9" spans="1:4" ht="15.75" customHeight="1" x14ac:dyDescent="0.2">
      <c r="A9" s="3" t="s">
        <v>16</v>
      </c>
      <c r="B9" s="7">
        <v>1466</v>
      </c>
      <c r="C9" s="8">
        <f>B9/B11</f>
        <v>0.91225886745488483</v>
      </c>
    </row>
    <row r="10" spans="1:4" ht="15.75" customHeight="1" x14ac:dyDescent="0.2">
      <c r="A10" s="3" t="s">
        <v>18</v>
      </c>
      <c r="B10" s="7">
        <v>15</v>
      </c>
      <c r="C10" s="8">
        <f>B10/B11</f>
        <v>9.3341630367143741E-3</v>
      </c>
    </row>
    <row r="11" spans="1:4" ht="15.75" customHeight="1" x14ac:dyDescent="0.2">
      <c r="A11" s="2" t="s">
        <v>10</v>
      </c>
      <c r="B11" s="3">
        <f t="shared" ref="B11:C11" si="0">SUM(B3:B10)</f>
        <v>1607</v>
      </c>
      <c r="C11" s="8">
        <f t="shared" si="0"/>
        <v>1</v>
      </c>
    </row>
    <row r="12" spans="1:4" ht="15.75" customHeight="1" x14ac:dyDescent="0.2">
      <c r="C12" s="11"/>
    </row>
    <row r="13" spans="1:4" ht="15.75" customHeight="1" x14ac:dyDescent="0.2">
      <c r="A13" s="17" t="s">
        <v>21</v>
      </c>
      <c r="B13" s="14" t="s">
        <v>2</v>
      </c>
      <c r="C13" s="18" t="s">
        <v>3</v>
      </c>
    </row>
    <row r="14" spans="1:4" ht="15.75" customHeight="1" x14ac:dyDescent="0.2">
      <c r="A14" s="14" t="s">
        <v>23</v>
      </c>
      <c r="B14" s="19">
        <v>0</v>
      </c>
      <c r="C14" s="16" t="e">
        <f>B14/B16</f>
        <v>#DIV/0!</v>
      </c>
    </row>
    <row r="15" spans="1:4" ht="15.75" customHeight="1" x14ac:dyDescent="0.2">
      <c r="A15" s="14" t="s">
        <v>25</v>
      </c>
      <c r="B15" s="19">
        <v>0</v>
      </c>
      <c r="C15" s="16" t="e">
        <f>B15/B16</f>
        <v>#DIV/0!</v>
      </c>
    </row>
    <row r="16" spans="1:4" ht="15.75" customHeight="1" x14ac:dyDescent="0.2">
      <c r="A16" s="17" t="s">
        <v>10</v>
      </c>
      <c r="B16" s="14">
        <f t="shared" ref="B16:C16" si="1">SUM(B14:B15)</f>
        <v>0</v>
      </c>
      <c r="C16" s="20" t="e">
        <f t="shared" si="1"/>
        <v>#DIV/0!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17" t="s">
        <v>27</v>
      </c>
      <c r="B18" s="14" t="s">
        <v>2</v>
      </c>
      <c r="C18" s="18" t="s">
        <v>3</v>
      </c>
    </row>
    <row r="19" spans="1:3" ht="15.75" customHeight="1" x14ac:dyDescent="0.2">
      <c r="A19" s="14" t="s">
        <v>29</v>
      </c>
      <c r="B19" s="19">
        <v>0</v>
      </c>
      <c r="C19" s="16" t="e">
        <f>B19/B27</f>
        <v>#DIV/0!</v>
      </c>
    </row>
    <row r="20" spans="1:3" ht="15.75" customHeight="1" x14ac:dyDescent="0.2">
      <c r="A20" s="14" t="s">
        <v>31</v>
      </c>
      <c r="B20" s="19">
        <v>0</v>
      </c>
      <c r="C20" s="16" t="e">
        <f>B20/B27</f>
        <v>#DIV/0!</v>
      </c>
    </row>
    <row r="21" spans="1:3" ht="15.75" customHeight="1" x14ac:dyDescent="0.2">
      <c r="A21" s="14" t="s">
        <v>33</v>
      </c>
      <c r="B21" s="19">
        <v>0</v>
      </c>
      <c r="C21" s="16" t="e">
        <f>B21/B27</f>
        <v>#DIV/0!</v>
      </c>
    </row>
    <row r="22" spans="1:3" ht="15.75" customHeight="1" x14ac:dyDescent="0.2">
      <c r="A22" s="14" t="s">
        <v>34</v>
      </c>
      <c r="B22" s="19">
        <v>0</v>
      </c>
      <c r="C22" s="16" t="e">
        <f>B22/B27</f>
        <v>#DIV/0!</v>
      </c>
    </row>
    <row r="23" spans="1:3" ht="15.75" customHeight="1" x14ac:dyDescent="0.2">
      <c r="A23" s="14" t="s">
        <v>35</v>
      </c>
      <c r="B23" s="19">
        <v>0</v>
      </c>
      <c r="C23" s="16" t="e">
        <f>B23/B27</f>
        <v>#DIV/0!</v>
      </c>
    </row>
    <row r="24" spans="1:3" ht="15.75" customHeight="1" x14ac:dyDescent="0.2">
      <c r="A24" s="14" t="s">
        <v>36</v>
      </c>
      <c r="B24" s="19">
        <v>0</v>
      </c>
      <c r="C24" s="16" t="e">
        <f>B24/B27</f>
        <v>#DIV/0!</v>
      </c>
    </row>
    <row r="25" spans="1:3" ht="15.75" customHeight="1" x14ac:dyDescent="0.2">
      <c r="A25" s="14" t="s">
        <v>37</v>
      </c>
      <c r="B25" s="19">
        <v>0</v>
      </c>
      <c r="C25" s="16" t="e">
        <f>B25/B27</f>
        <v>#DIV/0!</v>
      </c>
    </row>
    <row r="26" spans="1:3" ht="15.75" customHeight="1" x14ac:dyDescent="0.2">
      <c r="A26" s="14" t="s">
        <v>38</v>
      </c>
      <c r="B26" s="19">
        <v>0</v>
      </c>
      <c r="C26" s="16" t="e">
        <f>B26/B27</f>
        <v>#DIV/0!</v>
      </c>
    </row>
    <row r="27" spans="1:3" ht="15.75" customHeight="1" x14ac:dyDescent="0.2">
      <c r="A27" s="17" t="s">
        <v>10</v>
      </c>
      <c r="B27" s="19">
        <f t="shared" ref="B27:C27" si="2">SUM(B19:B26)</f>
        <v>0</v>
      </c>
      <c r="C27" s="16" t="e">
        <f t="shared" si="2"/>
        <v>#DIV/0!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17" t="s">
        <v>39</v>
      </c>
      <c r="B29" s="14" t="s">
        <v>2</v>
      </c>
      <c r="C29" s="18" t="s">
        <v>3</v>
      </c>
    </row>
    <row r="30" spans="1:3" ht="15.75" customHeight="1" x14ac:dyDescent="0.2">
      <c r="A30" s="14" t="s">
        <v>40</v>
      </c>
      <c r="B30" s="19">
        <v>0</v>
      </c>
      <c r="C30" s="16" t="e">
        <f>B30/B33</f>
        <v>#DIV/0!</v>
      </c>
    </row>
    <row r="31" spans="1:3" ht="15.75" customHeight="1" x14ac:dyDescent="0.2">
      <c r="A31" s="14" t="s">
        <v>41</v>
      </c>
      <c r="B31" s="19">
        <v>0</v>
      </c>
      <c r="C31" s="16" t="e">
        <f>B31/B33</f>
        <v>#DIV/0!</v>
      </c>
    </row>
    <row r="32" spans="1:3" ht="15.75" customHeight="1" x14ac:dyDescent="0.2">
      <c r="A32" s="14" t="s">
        <v>42</v>
      </c>
      <c r="B32" s="19">
        <v>0</v>
      </c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3">SUM(B30:B32)</f>
        <v>0</v>
      </c>
      <c r="C33" s="16" t="e">
        <f t="shared" si="3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>
        <v>0</v>
      </c>
      <c r="C36" s="16" t="e">
        <f>B36/B38</f>
        <v>#DIV/0!</v>
      </c>
    </row>
    <row r="37" spans="1:3" ht="15.75" customHeight="1" x14ac:dyDescent="0.2">
      <c r="A37" s="14" t="s">
        <v>45</v>
      </c>
      <c r="B37" s="19">
        <v>0</v>
      </c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4">SUM(B36:B37)</f>
        <v>0</v>
      </c>
      <c r="C38" s="20" t="e">
        <f t="shared" si="4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>
        <v>0</v>
      </c>
      <c r="C41" s="16" t="e">
        <f>B41/B44</f>
        <v>#DIV/0!</v>
      </c>
    </row>
    <row r="42" spans="1:3" ht="15.75" customHeight="1" x14ac:dyDescent="0.2">
      <c r="A42" s="14" t="s">
        <v>48</v>
      </c>
      <c r="B42" s="19">
        <v>0</v>
      </c>
      <c r="C42" s="16" t="e">
        <f>B42/B44</f>
        <v>#DIV/0!</v>
      </c>
    </row>
    <row r="43" spans="1:3" ht="15.75" customHeight="1" x14ac:dyDescent="0.2">
      <c r="A43" s="14" t="s">
        <v>49</v>
      </c>
      <c r="B43" s="19">
        <v>0</v>
      </c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5">SUM(B41:B43)</f>
        <v>0</v>
      </c>
      <c r="C44" s="16" t="e">
        <f t="shared" si="5"/>
        <v>#DIV/0!</v>
      </c>
    </row>
    <row r="45" spans="1:3" ht="15.75" customHeight="1" x14ac:dyDescent="0.2">
      <c r="C45" s="11"/>
    </row>
    <row r="46" spans="1:3" ht="15.75" customHeight="1" x14ac:dyDescent="0.2">
      <c r="A46" s="2" t="s">
        <v>50</v>
      </c>
      <c r="B46" s="3" t="s">
        <v>2</v>
      </c>
      <c r="C46" s="4" t="s">
        <v>3</v>
      </c>
    </row>
    <row r="47" spans="1:3" ht="15.75" customHeight="1" x14ac:dyDescent="0.2">
      <c r="A47" s="14" t="s">
        <v>51</v>
      </c>
      <c r="B47" s="19">
        <v>699</v>
      </c>
      <c r="C47" s="16"/>
    </row>
    <row r="48" spans="1:3" ht="15.75" customHeight="1" x14ac:dyDescent="0.2">
      <c r="A48" s="3" t="s">
        <v>52</v>
      </c>
      <c r="B48" s="7">
        <v>479</v>
      </c>
      <c r="C48" s="11">
        <f>B48/B49</f>
        <v>1</v>
      </c>
    </row>
    <row r="49" spans="1:3" ht="15.75" customHeight="1" x14ac:dyDescent="0.2">
      <c r="A49" s="2" t="s">
        <v>10</v>
      </c>
      <c r="B49" s="3">
        <f t="shared" ref="B49:C49" si="6">B48</f>
        <v>479</v>
      </c>
      <c r="C49" s="8">
        <f t="shared" si="6"/>
        <v>1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7">
        <v>983</v>
      </c>
      <c r="C52" s="11">
        <f>B52/B54</f>
        <v>0.68121968121968124</v>
      </c>
    </row>
    <row r="53" spans="1:3" ht="15.75" customHeight="1" x14ac:dyDescent="0.2">
      <c r="A53" s="3" t="s">
        <v>55</v>
      </c>
      <c r="B53" s="7">
        <v>460</v>
      </c>
      <c r="C53" s="11">
        <f>B53/B54</f>
        <v>0.31878031878031876</v>
      </c>
    </row>
    <row r="54" spans="1:3" ht="15.75" customHeight="1" x14ac:dyDescent="0.2">
      <c r="A54" s="2" t="s">
        <v>10</v>
      </c>
      <c r="B54" s="3">
        <f t="shared" ref="B54:C54" si="7">SUM(B52:B53)</f>
        <v>1443</v>
      </c>
      <c r="C54" s="8">
        <f t="shared" si="7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7">
        <v>703</v>
      </c>
      <c r="C57" s="11">
        <f>B57/B59</f>
        <v>0.57907742998352552</v>
      </c>
    </row>
    <row r="58" spans="1:3" ht="15.75" customHeight="1" x14ac:dyDescent="0.2">
      <c r="A58" s="3" t="s">
        <v>58</v>
      </c>
      <c r="B58" s="7">
        <v>511</v>
      </c>
      <c r="C58" s="11">
        <f>B58/B59</f>
        <v>0.42092257001647448</v>
      </c>
    </row>
    <row r="59" spans="1:3" ht="15.75" customHeight="1" x14ac:dyDescent="0.2">
      <c r="A59" s="2" t="s">
        <v>10</v>
      </c>
      <c r="B59" s="3">
        <f t="shared" ref="B59:C59" si="8">SUM(B57:B58)</f>
        <v>1214</v>
      </c>
      <c r="C59" s="8">
        <f t="shared" si="8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7">
        <v>651</v>
      </c>
      <c r="C62" s="11">
        <f>B62/B64</f>
        <v>0.53846153846153844</v>
      </c>
    </row>
    <row r="63" spans="1:3" ht="15.75" customHeight="1" x14ac:dyDescent="0.2">
      <c r="A63" s="3" t="s">
        <v>61</v>
      </c>
      <c r="B63" s="7">
        <v>558</v>
      </c>
      <c r="C63" s="11">
        <f>B63/B64</f>
        <v>0.46153846153846156</v>
      </c>
    </row>
    <row r="64" spans="1:3" ht="15.75" customHeight="1" x14ac:dyDescent="0.2">
      <c r="A64" s="2" t="s">
        <v>10</v>
      </c>
      <c r="B64" s="3">
        <f t="shared" ref="B64:C64" si="9">SUM(B62:B63)</f>
        <v>1209</v>
      </c>
      <c r="C64" s="8">
        <f t="shared" si="9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7">
        <v>1068</v>
      </c>
      <c r="C67" s="11">
        <f>B67/B69</f>
        <v>0.72554347826086951</v>
      </c>
    </row>
    <row r="68" spans="1:3" ht="15.75" customHeight="1" x14ac:dyDescent="0.2">
      <c r="A68" s="3" t="s">
        <v>64</v>
      </c>
      <c r="B68" s="7">
        <v>404</v>
      </c>
      <c r="C68" s="11">
        <f>B68/B69</f>
        <v>0.27445652173913043</v>
      </c>
    </row>
    <row r="69" spans="1:3" ht="15.75" customHeight="1" x14ac:dyDescent="0.2">
      <c r="A69" s="2" t="s">
        <v>10</v>
      </c>
      <c r="B69" s="3">
        <f t="shared" ref="B69:C69" si="10">SUM(B67:B68)</f>
        <v>1472</v>
      </c>
      <c r="C69" s="8">
        <f t="shared" si="10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/>
      <c r="C72" s="16" t="e">
        <f>B72/B76</f>
        <v>#DIV/0!</v>
      </c>
    </row>
    <row r="73" spans="1:3" ht="15.75" customHeight="1" x14ac:dyDescent="0.2">
      <c r="A73" s="14" t="s">
        <v>67</v>
      </c>
      <c r="B73" s="19"/>
      <c r="C73" s="16" t="e">
        <f>B73/B76</f>
        <v>#DIV/0!</v>
      </c>
    </row>
    <row r="74" spans="1:3" ht="15.75" customHeight="1" x14ac:dyDescent="0.2">
      <c r="A74" s="14" t="s">
        <v>68</v>
      </c>
      <c r="B74" s="19"/>
      <c r="C74" s="16" t="e">
        <f>B74/B76</f>
        <v>#DIV/0!</v>
      </c>
    </row>
    <row r="75" spans="1:3" ht="15.75" customHeight="1" x14ac:dyDescent="0.2">
      <c r="A75" s="14" t="s">
        <v>69</v>
      </c>
      <c r="B75" s="19"/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1">SUM(B72:B75)</f>
        <v>0</v>
      </c>
      <c r="C76" s="16" t="e">
        <f t="shared" si="11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/>
      <c r="C79" s="16" t="e">
        <f>B79/B82</f>
        <v>#DIV/0!</v>
      </c>
    </row>
    <row r="80" spans="1:3" ht="15.75" customHeight="1" x14ac:dyDescent="0.2">
      <c r="A80" s="14" t="s">
        <v>72</v>
      </c>
      <c r="B80" s="19"/>
      <c r="C80" s="16" t="e">
        <f>B80/B82</f>
        <v>#DIV/0!</v>
      </c>
    </row>
    <row r="81" spans="1:3" ht="15.75" customHeight="1" x14ac:dyDescent="0.2">
      <c r="A81" s="14" t="s">
        <v>73</v>
      </c>
      <c r="B81" s="19"/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2">SUM(B79:B81)</f>
        <v>0</v>
      </c>
      <c r="C82" s="16" t="e">
        <f t="shared" si="12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5" customWidth="1"/>
    <col min="5" max="5" width="24.7109375" customWidth="1"/>
    <col min="6" max="6" width="12.7109375" customWidth="1"/>
  </cols>
  <sheetData>
    <row r="1" spans="1:7" ht="15.75" customHeight="1" x14ac:dyDescent="0.25">
      <c r="D1" s="1" t="s">
        <v>257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157</v>
      </c>
      <c r="F2" s="3" t="s">
        <v>2</v>
      </c>
      <c r="G2" s="4" t="s">
        <v>3</v>
      </c>
    </row>
    <row r="3" spans="1:7" ht="15.75" customHeight="1" x14ac:dyDescent="0.2">
      <c r="A3" s="3" t="s">
        <v>5</v>
      </c>
      <c r="B3" s="7">
        <v>8</v>
      </c>
      <c r="C3" s="8">
        <f>B3/B11</f>
        <v>7.3664825046040514E-4</v>
      </c>
      <c r="E3" s="3" t="s">
        <v>258</v>
      </c>
      <c r="F3" s="7">
        <v>917</v>
      </c>
      <c r="G3" s="11">
        <f>F3/F6</f>
        <v>0.35694822888283378</v>
      </c>
    </row>
    <row r="4" spans="1:7" ht="15.75" customHeight="1" x14ac:dyDescent="0.2">
      <c r="A4" s="3" t="s">
        <v>7</v>
      </c>
      <c r="B4" s="7">
        <v>14</v>
      </c>
      <c r="C4" s="8">
        <f>B4/B11</f>
        <v>1.2891344383057089E-3</v>
      </c>
      <c r="E4" s="3" t="s">
        <v>259</v>
      </c>
      <c r="F4" s="7">
        <v>1047</v>
      </c>
      <c r="G4" s="11">
        <f>F4/F6</f>
        <v>0.40755157648890616</v>
      </c>
    </row>
    <row r="5" spans="1:7" ht="15.75" customHeight="1" x14ac:dyDescent="0.2">
      <c r="A5" s="3" t="s">
        <v>9</v>
      </c>
      <c r="B5" s="7">
        <v>118</v>
      </c>
      <c r="C5" s="8">
        <f>B5/B11</f>
        <v>1.0865561694290976E-2</v>
      </c>
      <c r="E5" s="3" t="s">
        <v>260</v>
      </c>
      <c r="F5" s="7">
        <v>605</v>
      </c>
      <c r="G5" s="11">
        <f>F5/F6</f>
        <v>0.23550019462826002</v>
      </c>
    </row>
    <row r="6" spans="1:7" ht="15.75" customHeight="1" x14ac:dyDescent="0.2">
      <c r="A6" s="3" t="s">
        <v>11</v>
      </c>
      <c r="B6" s="7">
        <v>787</v>
      </c>
      <c r="C6" s="8">
        <f>B6/B11</f>
        <v>7.2467771639042361E-2</v>
      </c>
      <c r="E6" s="2" t="s">
        <v>10</v>
      </c>
      <c r="F6" s="7">
        <f t="shared" ref="F6:G6" si="0">SUM(F3:F5)</f>
        <v>2569</v>
      </c>
      <c r="G6" s="11">
        <f t="shared" si="0"/>
        <v>1</v>
      </c>
    </row>
    <row r="7" spans="1:7" ht="15.75" customHeight="1" x14ac:dyDescent="0.2">
      <c r="A7" s="3" t="s">
        <v>12</v>
      </c>
      <c r="B7" s="7">
        <v>23</v>
      </c>
      <c r="C7" s="8">
        <f>B7/B11</f>
        <v>2.117863720073665E-3</v>
      </c>
      <c r="G7" s="11"/>
    </row>
    <row r="8" spans="1:7" ht="15.75" customHeight="1" x14ac:dyDescent="0.2">
      <c r="A8" s="3" t="s">
        <v>14</v>
      </c>
      <c r="B8" s="7">
        <v>14</v>
      </c>
      <c r="C8" s="8">
        <f>B8/B11</f>
        <v>1.2891344383057089E-3</v>
      </c>
      <c r="E8" s="2" t="s">
        <v>136</v>
      </c>
      <c r="F8" s="3" t="s">
        <v>2</v>
      </c>
      <c r="G8" s="4" t="s">
        <v>3</v>
      </c>
    </row>
    <row r="9" spans="1:7" ht="15.75" customHeight="1" x14ac:dyDescent="0.2">
      <c r="A9" s="3" t="s">
        <v>16</v>
      </c>
      <c r="B9" s="7">
        <v>9707</v>
      </c>
      <c r="C9" s="8">
        <f>B9/B11</f>
        <v>0.89383057090239415</v>
      </c>
      <c r="E9" s="3" t="s">
        <v>261</v>
      </c>
      <c r="F9" s="7">
        <v>3706</v>
      </c>
      <c r="G9" s="11">
        <f>F9/F11</f>
        <v>0.41081919964527214</v>
      </c>
    </row>
    <row r="10" spans="1:7" ht="15.75" customHeight="1" x14ac:dyDescent="0.2">
      <c r="A10" s="3" t="s">
        <v>18</v>
      </c>
      <c r="B10" s="7">
        <v>189</v>
      </c>
      <c r="C10" s="8">
        <f>B10/B11</f>
        <v>1.7403314917127072E-2</v>
      </c>
      <c r="E10" s="3" t="s">
        <v>262</v>
      </c>
      <c r="F10" s="7">
        <v>5315</v>
      </c>
      <c r="G10" s="11">
        <f>F10/F11</f>
        <v>0.58918080035472786</v>
      </c>
    </row>
    <row r="11" spans="1:7" ht="15.75" customHeight="1" x14ac:dyDescent="0.2">
      <c r="A11" s="2" t="s">
        <v>10</v>
      </c>
      <c r="B11" s="3">
        <f t="shared" ref="B11:C11" si="1">SUM(B3:B10)</f>
        <v>10860</v>
      </c>
      <c r="C11" s="8">
        <f t="shared" si="1"/>
        <v>1</v>
      </c>
      <c r="E11" s="2" t="s">
        <v>10</v>
      </c>
      <c r="F11" s="7">
        <f t="shared" ref="F11:G11" si="2">SUM(F9:F10)</f>
        <v>9021</v>
      </c>
      <c r="G11" s="11">
        <f t="shared" si="2"/>
        <v>1</v>
      </c>
    </row>
    <row r="12" spans="1:7" ht="15.75" customHeight="1" x14ac:dyDescent="0.2">
      <c r="C12" s="11"/>
      <c r="G12" s="11"/>
    </row>
    <row r="13" spans="1:7" ht="15.75" customHeight="1" x14ac:dyDescent="0.2">
      <c r="A13" s="17" t="s">
        <v>21</v>
      </c>
      <c r="B13" s="14" t="s">
        <v>2</v>
      </c>
      <c r="C13" s="18" t="s">
        <v>3</v>
      </c>
      <c r="E13" s="2" t="s">
        <v>206</v>
      </c>
      <c r="F13" s="3" t="s">
        <v>2</v>
      </c>
      <c r="G13" s="4" t="s">
        <v>3</v>
      </c>
    </row>
    <row r="14" spans="1:7" ht="15.75" customHeight="1" x14ac:dyDescent="0.2">
      <c r="A14" s="14" t="s">
        <v>23</v>
      </c>
      <c r="B14" s="19">
        <v>0</v>
      </c>
      <c r="C14" s="16" t="e">
        <f>B14/B16</f>
        <v>#DIV/0!</v>
      </c>
      <c r="E14" s="3" t="s">
        <v>263</v>
      </c>
      <c r="F14" s="7">
        <v>1221</v>
      </c>
      <c r="G14" s="11">
        <f>F14/F16</f>
        <v>0.63068181818181823</v>
      </c>
    </row>
    <row r="15" spans="1:7" ht="15.75" customHeight="1" x14ac:dyDescent="0.2">
      <c r="A15" s="14" t="s">
        <v>25</v>
      </c>
      <c r="B15" s="19">
        <v>0</v>
      </c>
      <c r="C15" s="16" t="e">
        <f>B15/B16</f>
        <v>#DIV/0!</v>
      </c>
      <c r="E15" s="3" t="s">
        <v>264</v>
      </c>
      <c r="F15" s="7">
        <v>715</v>
      </c>
      <c r="G15" s="11">
        <f>F15/F16</f>
        <v>0.36931818181818182</v>
      </c>
    </row>
    <row r="16" spans="1:7" ht="15.75" customHeight="1" x14ac:dyDescent="0.2">
      <c r="A16" s="17" t="s">
        <v>10</v>
      </c>
      <c r="B16" s="14">
        <f t="shared" ref="B16:C16" si="3">SUM(B14:B15)</f>
        <v>0</v>
      </c>
      <c r="C16" s="20" t="e">
        <f t="shared" si="3"/>
        <v>#DIV/0!</v>
      </c>
      <c r="E16" s="2" t="s">
        <v>10</v>
      </c>
      <c r="F16" s="7">
        <f t="shared" ref="F16:G16" si="4">SUM(F14:F15)</f>
        <v>1936</v>
      </c>
      <c r="G16" s="11">
        <f t="shared" si="4"/>
        <v>1</v>
      </c>
    </row>
    <row r="17" spans="1:7" ht="15.75" customHeight="1" x14ac:dyDescent="0.2">
      <c r="A17" s="2"/>
      <c r="B17" s="3"/>
      <c r="C17" s="4"/>
      <c r="G17" s="11"/>
    </row>
    <row r="18" spans="1:7" ht="15.75" customHeight="1" x14ac:dyDescent="0.2">
      <c r="A18" s="17" t="s">
        <v>27</v>
      </c>
      <c r="B18" s="14" t="s">
        <v>2</v>
      </c>
      <c r="C18" s="18" t="s">
        <v>3</v>
      </c>
      <c r="E18" s="2" t="s">
        <v>192</v>
      </c>
      <c r="F18" s="3" t="s">
        <v>2</v>
      </c>
      <c r="G18" s="4" t="s">
        <v>3</v>
      </c>
    </row>
    <row r="19" spans="1:7" ht="15.75" customHeight="1" x14ac:dyDescent="0.2">
      <c r="A19" s="14" t="s">
        <v>29</v>
      </c>
      <c r="B19" s="19">
        <v>0</v>
      </c>
      <c r="C19" s="16" t="e">
        <f>B19/B27</f>
        <v>#DIV/0!</v>
      </c>
      <c r="E19" s="3" t="s">
        <v>265</v>
      </c>
      <c r="F19" s="7">
        <v>1163</v>
      </c>
      <c r="G19" s="11">
        <f>F19/F21</f>
        <v>0.65817770232031692</v>
      </c>
    </row>
    <row r="20" spans="1:7" ht="15.75" customHeight="1" x14ac:dyDescent="0.2">
      <c r="A20" s="14" t="s">
        <v>31</v>
      </c>
      <c r="B20" s="19">
        <v>0</v>
      </c>
      <c r="C20" s="16" t="e">
        <f>B20/B27</f>
        <v>#DIV/0!</v>
      </c>
      <c r="E20" s="3" t="s">
        <v>266</v>
      </c>
      <c r="F20" s="7">
        <v>604</v>
      </c>
      <c r="G20" s="11">
        <f>F20/F21</f>
        <v>0.34182229767968308</v>
      </c>
    </row>
    <row r="21" spans="1:7" ht="15.75" customHeight="1" x14ac:dyDescent="0.2">
      <c r="A21" s="14" t="s">
        <v>33</v>
      </c>
      <c r="B21" s="19">
        <v>0</v>
      </c>
      <c r="C21" s="16" t="e">
        <f>B21/B27</f>
        <v>#DIV/0!</v>
      </c>
      <c r="E21" s="2" t="s">
        <v>10</v>
      </c>
      <c r="F21" s="7">
        <f t="shared" ref="F21:G21" si="5">SUM(F19:F20)</f>
        <v>1767</v>
      </c>
      <c r="G21" s="11">
        <f t="shared" si="5"/>
        <v>1</v>
      </c>
    </row>
    <row r="22" spans="1:7" ht="15.75" customHeight="1" x14ac:dyDescent="0.2">
      <c r="A22" s="14" t="s">
        <v>34</v>
      </c>
      <c r="B22" s="19">
        <v>0</v>
      </c>
      <c r="C22" s="16" t="e">
        <f>B22/B27</f>
        <v>#DIV/0!</v>
      </c>
    </row>
    <row r="23" spans="1:7" ht="15.75" customHeight="1" x14ac:dyDescent="0.2">
      <c r="A23" s="14" t="s">
        <v>35</v>
      </c>
      <c r="B23" s="19">
        <v>0</v>
      </c>
      <c r="C23" s="16" t="e">
        <f>B23/B27</f>
        <v>#DIV/0!</v>
      </c>
    </row>
    <row r="24" spans="1:7" ht="15.75" customHeight="1" x14ac:dyDescent="0.2">
      <c r="A24" s="14" t="s">
        <v>36</v>
      </c>
      <c r="B24" s="19">
        <v>0</v>
      </c>
      <c r="C24" s="16" t="e">
        <f>B24/B27</f>
        <v>#DIV/0!</v>
      </c>
    </row>
    <row r="25" spans="1:7" ht="15.75" customHeight="1" x14ac:dyDescent="0.2">
      <c r="A25" s="14" t="s">
        <v>37</v>
      </c>
      <c r="B25" s="19">
        <v>0</v>
      </c>
      <c r="C25" s="16" t="e">
        <f>B25/B27</f>
        <v>#DIV/0!</v>
      </c>
    </row>
    <row r="26" spans="1:7" ht="15.75" customHeight="1" x14ac:dyDescent="0.2">
      <c r="A26" s="14" t="s">
        <v>38</v>
      </c>
      <c r="B26" s="19">
        <v>0</v>
      </c>
      <c r="C26" s="16" t="e">
        <f>B26/B27</f>
        <v>#DIV/0!</v>
      </c>
    </row>
    <row r="27" spans="1:7" ht="15.75" customHeight="1" x14ac:dyDescent="0.2">
      <c r="A27" s="17" t="s">
        <v>10</v>
      </c>
      <c r="B27" s="19">
        <f t="shared" ref="B27:C27" si="6">SUM(B19:B26)</f>
        <v>0</v>
      </c>
      <c r="C27" s="16" t="e">
        <f t="shared" si="6"/>
        <v>#DIV/0!</v>
      </c>
    </row>
    <row r="28" spans="1:7" ht="15.75" customHeight="1" x14ac:dyDescent="0.2">
      <c r="A28" s="2"/>
      <c r="B28" s="3"/>
      <c r="C28" s="4"/>
    </row>
    <row r="29" spans="1:7" ht="15.75" customHeight="1" x14ac:dyDescent="0.2">
      <c r="A29" s="17" t="s">
        <v>39</v>
      </c>
      <c r="B29" s="14" t="s">
        <v>2</v>
      </c>
      <c r="C29" s="18" t="s">
        <v>3</v>
      </c>
    </row>
    <row r="30" spans="1:7" ht="15.75" customHeight="1" x14ac:dyDescent="0.2">
      <c r="A30" s="14" t="s">
        <v>40</v>
      </c>
      <c r="B30" s="19">
        <v>0</v>
      </c>
      <c r="C30" s="16" t="e">
        <f>B30/B33</f>
        <v>#DIV/0!</v>
      </c>
    </row>
    <row r="31" spans="1:7" ht="15.75" customHeight="1" x14ac:dyDescent="0.2">
      <c r="A31" s="14" t="s">
        <v>41</v>
      </c>
      <c r="B31" s="19">
        <v>0</v>
      </c>
      <c r="C31" s="16" t="e">
        <f>B31/B33</f>
        <v>#DIV/0!</v>
      </c>
    </row>
    <row r="32" spans="1:7" ht="15.75" customHeight="1" x14ac:dyDescent="0.2">
      <c r="A32" s="14" t="s">
        <v>42</v>
      </c>
      <c r="B32" s="19">
        <v>0</v>
      </c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7">SUM(B30:B32)</f>
        <v>0</v>
      </c>
      <c r="C33" s="16" t="e">
        <f t="shared" si="7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2" t="s">
        <v>43</v>
      </c>
      <c r="B35" s="3" t="s">
        <v>2</v>
      </c>
      <c r="C35" s="4" t="s">
        <v>3</v>
      </c>
    </row>
    <row r="36" spans="1:3" ht="15.75" customHeight="1" x14ac:dyDescent="0.2">
      <c r="A36" s="3" t="s">
        <v>44</v>
      </c>
      <c r="B36" s="7">
        <v>8253</v>
      </c>
      <c r="C36" s="11">
        <f>B36/B38</f>
        <v>0.78629954268292679</v>
      </c>
    </row>
    <row r="37" spans="1:3" ht="15.75" customHeight="1" x14ac:dyDescent="0.2">
      <c r="A37" s="3" t="s">
        <v>45</v>
      </c>
      <c r="B37" s="7">
        <v>2243</v>
      </c>
      <c r="C37" s="11">
        <f>B37/B38</f>
        <v>0.21370045731707318</v>
      </c>
    </row>
    <row r="38" spans="1:3" ht="15.75" customHeight="1" x14ac:dyDescent="0.2">
      <c r="A38" s="2" t="s">
        <v>10</v>
      </c>
      <c r="B38" s="3">
        <f t="shared" ref="B38:C38" si="8">SUM(B36:B37)</f>
        <v>10496</v>
      </c>
      <c r="C38" s="8">
        <f t="shared" si="8"/>
        <v>1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>
        <v>0</v>
      </c>
      <c r="C41" s="16" t="e">
        <f>B41/B44</f>
        <v>#DIV/0!</v>
      </c>
    </row>
    <row r="42" spans="1:3" ht="15.75" customHeight="1" x14ac:dyDescent="0.2">
      <c r="A42" s="14" t="s">
        <v>48</v>
      </c>
      <c r="B42" s="19">
        <v>0</v>
      </c>
      <c r="C42" s="16" t="e">
        <f>B42/B44</f>
        <v>#DIV/0!</v>
      </c>
    </row>
    <row r="43" spans="1:3" ht="15.75" customHeight="1" x14ac:dyDescent="0.2">
      <c r="A43" s="14" t="s">
        <v>49</v>
      </c>
      <c r="B43" s="19">
        <v>0</v>
      </c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9">SUM(B41:B43)</f>
        <v>0</v>
      </c>
      <c r="C44" s="16" t="e">
        <f t="shared" si="9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>
        <v>0</v>
      </c>
      <c r="C47" s="16" t="e">
        <f>B47/B49</f>
        <v>#DIV/0!</v>
      </c>
    </row>
    <row r="48" spans="1:3" ht="15.75" customHeight="1" x14ac:dyDescent="0.2">
      <c r="A48" s="14" t="s">
        <v>52</v>
      </c>
      <c r="B48" s="19">
        <v>0</v>
      </c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10">SUM(B47:B48)</f>
        <v>0</v>
      </c>
      <c r="C49" s="20" t="e">
        <f t="shared" si="10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7">
        <v>6118</v>
      </c>
      <c r="C52" s="11">
        <f>B52/B54</f>
        <v>0.62761592121460807</v>
      </c>
    </row>
    <row r="53" spans="1:3" ht="15.75" customHeight="1" x14ac:dyDescent="0.2">
      <c r="A53" s="3" t="s">
        <v>55</v>
      </c>
      <c r="B53" s="7">
        <v>3630</v>
      </c>
      <c r="C53" s="11">
        <f>B53/B54</f>
        <v>0.37238407878539187</v>
      </c>
    </row>
    <row r="54" spans="1:3" ht="15.75" customHeight="1" x14ac:dyDescent="0.2">
      <c r="A54" s="2" t="s">
        <v>10</v>
      </c>
      <c r="B54" s="3">
        <f t="shared" ref="B54:C54" si="11">SUM(B52:B53)</f>
        <v>9748</v>
      </c>
      <c r="C54" s="8">
        <f t="shared" si="11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7">
        <v>4532</v>
      </c>
      <c r="C57" s="11">
        <f>B57/B59</f>
        <v>0.53926701570680624</v>
      </c>
    </row>
    <row r="58" spans="1:3" ht="15.75" customHeight="1" x14ac:dyDescent="0.2">
      <c r="A58" s="3" t="s">
        <v>58</v>
      </c>
      <c r="B58" s="7">
        <v>3872</v>
      </c>
      <c r="C58" s="11">
        <f>B58/B59</f>
        <v>0.4607329842931937</v>
      </c>
    </row>
    <row r="59" spans="1:3" ht="15.75" customHeight="1" x14ac:dyDescent="0.2">
      <c r="A59" s="2" t="s">
        <v>10</v>
      </c>
      <c r="B59" s="3">
        <f t="shared" ref="B59:C59" si="12">SUM(B57:B58)</f>
        <v>8404</v>
      </c>
      <c r="C59" s="8">
        <f t="shared" si="12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7">
        <v>5591</v>
      </c>
      <c r="C62" s="11">
        <f>B62/B64</f>
        <v>0.66838015540944407</v>
      </c>
    </row>
    <row r="63" spans="1:3" ht="15.75" customHeight="1" x14ac:dyDescent="0.2">
      <c r="A63" s="3" t="s">
        <v>61</v>
      </c>
      <c r="B63" s="7">
        <v>2774</v>
      </c>
      <c r="C63" s="11">
        <f>B63/B64</f>
        <v>0.33161984459055588</v>
      </c>
    </row>
    <row r="64" spans="1:3" ht="15.75" customHeight="1" x14ac:dyDescent="0.2">
      <c r="A64" s="2" t="s">
        <v>10</v>
      </c>
      <c r="B64" s="3">
        <f t="shared" ref="B64:C64" si="13">SUM(B62:B63)</f>
        <v>8365</v>
      </c>
      <c r="C64" s="8">
        <f t="shared" si="13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7">
        <v>6025</v>
      </c>
      <c r="C67" s="11">
        <f>B67/B69</f>
        <v>0.62474077146412277</v>
      </c>
    </row>
    <row r="68" spans="1:3" ht="15.75" customHeight="1" x14ac:dyDescent="0.2">
      <c r="A68" s="3" t="s">
        <v>64</v>
      </c>
      <c r="B68" s="7">
        <v>3619</v>
      </c>
      <c r="C68" s="11">
        <f>B68/B69</f>
        <v>0.37525922853587723</v>
      </c>
    </row>
    <row r="69" spans="1:3" ht="15.75" customHeight="1" x14ac:dyDescent="0.2">
      <c r="A69" s="2" t="s">
        <v>10</v>
      </c>
      <c r="B69" s="3">
        <f t="shared" ref="B69:C69" si="14">SUM(B67:B68)</f>
        <v>9644</v>
      </c>
      <c r="C69" s="8">
        <f t="shared" si="14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>
        <v>0</v>
      </c>
      <c r="C72" s="16" t="e">
        <f>B72/B76</f>
        <v>#DIV/0!</v>
      </c>
    </row>
    <row r="73" spans="1:3" ht="15.75" customHeight="1" x14ac:dyDescent="0.2">
      <c r="A73" s="14" t="s">
        <v>67</v>
      </c>
      <c r="B73" s="19">
        <v>0</v>
      </c>
      <c r="C73" s="16" t="e">
        <f>B73/B76</f>
        <v>#DIV/0!</v>
      </c>
    </row>
    <row r="74" spans="1:3" ht="15.75" customHeight="1" x14ac:dyDescent="0.2">
      <c r="A74" s="14" t="s">
        <v>68</v>
      </c>
      <c r="B74" s="19">
        <v>0</v>
      </c>
      <c r="C74" s="16" t="e">
        <f>B74/B76</f>
        <v>#DIV/0!</v>
      </c>
    </row>
    <row r="75" spans="1:3" ht="15.75" customHeight="1" x14ac:dyDescent="0.2">
      <c r="A75" s="14" t="s">
        <v>69</v>
      </c>
      <c r="B75" s="19">
        <v>0</v>
      </c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5">SUM(B72:B75)</f>
        <v>0</v>
      </c>
      <c r="C76" s="16" t="e">
        <f t="shared" si="15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>
        <v>0</v>
      </c>
      <c r="C79" s="16" t="e">
        <f>B79/B82</f>
        <v>#DIV/0!</v>
      </c>
    </row>
    <row r="80" spans="1:3" ht="15.75" customHeight="1" x14ac:dyDescent="0.2">
      <c r="A80" s="14" t="s">
        <v>72</v>
      </c>
      <c r="B80" s="19">
        <v>0</v>
      </c>
      <c r="C80" s="16" t="e">
        <f>B80/B82</f>
        <v>#DIV/0!</v>
      </c>
    </row>
    <row r="81" spans="1:3" ht="15.75" customHeight="1" x14ac:dyDescent="0.2">
      <c r="A81" s="14" t="s">
        <v>73</v>
      </c>
      <c r="B81" s="19">
        <v>0</v>
      </c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6">SUM(B79:B81)</f>
        <v>0</v>
      </c>
      <c r="C82" s="16" t="e">
        <f t="shared" si="16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5.140625" customWidth="1"/>
    <col min="5" max="5" width="24.7109375" customWidth="1"/>
    <col min="6" max="6" width="12.7109375" customWidth="1"/>
  </cols>
  <sheetData>
    <row r="1" spans="1:7" ht="15.75" customHeight="1" x14ac:dyDescent="0.25">
      <c r="D1" s="1" t="s">
        <v>267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13</v>
      </c>
      <c r="F2" s="3" t="s">
        <v>2</v>
      </c>
      <c r="G2" s="2" t="s">
        <v>3</v>
      </c>
    </row>
    <row r="3" spans="1:7" ht="15.75" customHeight="1" x14ac:dyDescent="0.2">
      <c r="A3" s="3" t="s">
        <v>5</v>
      </c>
      <c r="B3" s="7">
        <v>15</v>
      </c>
      <c r="C3" s="8">
        <f>B3/B11</f>
        <v>1.076349024110218E-3</v>
      </c>
      <c r="E3" s="3" t="s">
        <v>15</v>
      </c>
      <c r="F3" s="7">
        <v>4961</v>
      </c>
      <c r="G3" s="11">
        <f>F3/F6</f>
        <v>0.41759259259259257</v>
      </c>
    </row>
    <row r="4" spans="1:7" ht="15.75" customHeight="1" x14ac:dyDescent="0.2">
      <c r="A4" s="3" t="s">
        <v>7</v>
      </c>
      <c r="B4" s="7">
        <v>21</v>
      </c>
      <c r="C4" s="8">
        <f>B4/B11</f>
        <v>1.5068886337543054E-3</v>
      </c>
      <c r="E4" s="3" t="s">
        <v>17</v>
      </c>
      <c r="F4" s="7">
        <v>2752</v>
      </c>
      <c r="G4" s="11">
        <f>F4/F6</f>
        <v>0.23164983164983166</v>
      </c>
    </row>
    <row r="5" spans="1:7" ht="15.75" customHeight="1" x14ac:dyDescent="0.2">
      <c r="A5" s="3" t="s">
        <v>9</v>
      </c>
      <c r="B5" s="7">
        <v>187</v>
      </c>
      <c r="C5" s="8">
        <f>B5/B11</f>
        <v>1.3418484500574052E-2</v>
      </c>
      <c r="E5" s="3" t="s">
        <v>19</v>
      </c>
      <c r="F5" s="7">
        <v>4167</v>
      </c>
      <c r="G5" s="11">
        <f>F5/F6</f>
        <v>0.35075757575757577</v>
      </c>
    </row>
    <row r="6" spans="1:7" ht="15.75" customHeight="1" x14ac:dyDescent="0.2">
      <c r="A6" s="3" t="s">
        <v>11</v>
      </c>
      <c r="B6" s="7">
        <v>1497</v>
      </c>
      <c r="C6" s="8">
        <f>B6/B11</f>
        <v>0.10741963260619977</v>
      </c>
      <c r="E6" s="2" t="s">
        <v>10</v>
      </c>
      <c r="F6" s="7">
        <f t="shared" ref="F6:G6" si="0">SUM(F3:F5)</f>
        <v>11880</v>
      </c>
      <c r="G6" s="11">
        <f t="shared" si="0"/>
        <v>1</v>
      </c>
    </row>
    <row r="7" spans="1:7" ht="15.75" customHeight="1" x14ac:dyDescent="0.2">
      <c r="A7" s="3" t="s">
        <v>12</v>
      </c>
      <c r="B7" s="7">
        <v>49</v>
      </c>
      <c r="C7" s="8">
        <f>B7/B11</f>
        <v>3.5160734787600461E-3</v>
      </c>
    </row>
    <row r="8" spans="1:7" ht="15.75" customHeight="1" x14ac:dyDescent="0.2">
      <c r="A8" s="3" t="s">
        <v>14</v>
      </c>
      <c r="B8" s="7">
        <v>18</v>
      </c>
      <c r="C8" s="8">
        <f>B8/B11</f>
        <v>1.2916188289322618E-3</v>
      </c>
      <c r="E8" s="2" t="s">
        <v>114</v>
      </c>
      <c r="F8" s="3" t="s">
        <v>2</v>
      </c>
      <c r="G8" s="4" t="s">
        <v>3</v>
      </c>
    </row>
    <row r="9" spans="1:7" ht="15.75" customHeight="1" x14ac:dyDescent="0.2">
      <c r="A9" s="3" t="s">
        <v>16</v>
      </c>
      <c r="B9" s="7">
        <v>11960</v>
      </c>
      <c r="C9" s="8">
        <f>B9/B11</f>
        <v>0.85820895522388063</v>
      </c>
      <c r="E9" s="3" t="s">
        <v>268</v>
      </c>
      <c r="F9" s="7">
        <v>8282</v>
      </c>
      <c r="G9" s="11">
        <f>F9/F11</f>
        <v>0.66028860719126203</v>
      </c>
    </row>
    <row r="10" spans="1:7" ht="15.75" customHeight="1" x14ac:dyDescent="0.2">
      <c r="A10" s="3" t="s">
        <v>18</v>
      </c>
      <c r="B10" s="7">
        <v>189</v>
      </c>
      <c r="C10" s="8">
        <f>B10/B11</f>
        <v>1.3561997703788749E-2</v>
      </c>
      <c r="E10" s="3" t="s">
        <v>269</v>
      </c>
      <c r="F10" s="7">
        <v>4261</v>
      </c>
      <c r="G10" s="11">
        <f>F10/F11</f>
        <v>0.33971139280873797</v>
      </c>
    </row>
    <row r="11" spans="1:7" ht="15.75" customHeight="1" x14ac:dyDescent="0.2">
      <c r="A11" s="2" t="s">
        <v>10</v>
      </c>
      <c r="B11" s="3">
        <f t="shared" ref="B11:C11" si="1">SUM(B3:B10)</f>
        <v>13936</v>
      </c>
      <c r="C11" s="8">
        <f t="shared" si="1"/>
        <v>1</v>
      </c>
      <c r="E11" s="2" t="s">
        <v>10</v>
      </c>
      <c r="F11" s="7">
        <f t="shared" ref="F11:G11" si="2">SUM(F9:F10)</f>
        <v>12543</v>
      </c>
      <c r="G11" s="11">
        <f t="shared" si="2"/>
        <v>1</v>
      </c>
    </row>
    <row r="12" spans="1:7" ht="15.75" customHeight="1" x14ac:dyDescent="0.2">
      <c r="C12" s="11"/>
      <c r="G12" s="11"/>
    </row>
    <row r="13" spans="1:7" ht="15.75" customHeight="1" x14ac:dyDescent="0.2">
      <c r="A13" s="17" t="s">
        <v>21</v>
      </c>
      <c r="B13" s="14" t="s">
        <v>2</v>
      </c>
      <c r="C13" s="18" t="s">
        <v>3</v>
      </c>
      <c r="E13" s="2" t="s">
        <v>107</v>
      </c>
      <c r="F13" s="3" t="s">
        <v>2</v>
      </c>
      <c r="G13" s="4" t="s">
        <v>3</v>
      </c>
    </row>
    <row r="14" spans="1:7" ht="15.75" customHeight="1" x14ac:dyDescent="0.2">
      <c r="A14" s="14" t="s">
        <v>23</v>
      </c>
      <c r="B14" s="19">
        <v>0</v>
      </c>
      <c r="C14" s="16" t="e">
        <f>B14/B16</f>
        <v>#DIV/0!</v>
      </c>
      <c r="E14" s="3" t="s">
        <v>270</v>
      </c>
      <c r="F14" s="7">
        <v>1979</v>
      </c>
      <c r="G14" s="11">
        <f>F14/F16</f>
        <v>0.60280231495583303</v>
      </c>
    </row>
    <row r="15" spans="1:7" ht="15.75" customHeight="1" x14ac:dyDescent="0.2">
      <c r="A15" s="14" t="s">
        <v>25</v>
      </c>
      <c r="B15" s="19">
        <v>0</v>
      </c>
      <c r="C15" s="16" t="e">
        <f>B15/B16</f>
        <v>#DIV/0!</v>
      </c>
      <c r="E15" s="3" t="s">
        <v>271</v>
      </c>
      <c r="F15" s="7">
        <v>1304</v>
      </c>
      <c r="G15" s="11">
        <f>F15/F16</f>
        <v>0.39719768504416691</v>
      </c>
    </row>
    <row r="16" spans="1:7" ht="15.75" customHeight="1" x14ac:dyDescent="0.2">
      <c r="A16" s="17" t="s">
        <v>10</v>
      </c>
      <c r="B16" s="14">
        <f t="shared" ref="B16:C16" si="3">SUM(B14:B15)</f>
        <v>0</v>
      </c>
      <c r="C16" s="20" t="e">
        <f t="shared" si="3"/>
        <v>#DIV/0!</v>
      </c>
      <c r="E16" s="2" t="s">
        <v>10</v>
      </c>
      <c r="F16" s="7">
        <f t="shared" ref="F16:G16" si="4">SUM(F14:F15)</f>
        <v>3283</v>
      </c>
      <c r="G16" s="11">
        <f t="shared" si="4"/>
        <v>1</v>
      </c>
    </row>
    <row r="17" spans="1:7" ht="15.75" customHeight="1" x14ac:dyDescent="0.2">
      <c r="A17" s="2"/>
      <c r="B17" s="3"/>
      <c r="C17" s="4"/>
      <c r="G17" s="11"/>
    </row>
    <row r="18" spans="1:7" ht="15.75" customHeight="1" x14ac:dyDescent="0.2">
      <c r="A18" s="17" t="s">
        <v>27</v>
      </c>
      <c r="B18" s="14" t="s">
        <v>2</v>
      </c>
      <c r="C18" s="18" t="s">
        <v>3</v>
      </c>
      <c r="E18" s="2" t="s">
        <v>157</v>
      </c>
      <c r="F18" s="3" t="s">
        <v>2</v>
      </c>
      <c r="G18" s="4" t="s">
        <v>3</v>
      </c>
    </row>
    <row r="19" spans="1:7" ht="15.75" customHeight="1" x14ac:dyDescent="0.2">
      <c r="A19" s="14" t="s">
        <v>29</v>
      </c>
      <c r="B19" s="19">
        <v>0</v>
      </c>
      <c r="C19" s="16" t="e">
        <f>B19/B27</f>
        <v>#DIV/0!</v>
      </c>
      <c r="E19" s="3" t="s">
        <v>272</v>
      </c>
      <c r="F19" s="7">
        <v>1045</v>
      </c>
      <c r="G19" s="11">
        <f>F19/F22</f>
        <v>0.3026353895163626</v>
      </c>
    </row>
    <row r="20" spans="1:7" ht="15.75" customHeight="1" x14ac:dyDescent="0.2">
      <c r="A20" s="14" t="s">
        <v>31</v>
      </c>
      <c r="B20" s="19">
        <v>0</v>
      </c>
      <c r="C20" s="16" t="e">
        <f>B20/B27</f>
        <v>#DIV/0!</v>
      </c>
      <c r="E20" s="3" t="s">
        <v>273</v>
      </c>
      <c r="F20" s="7">
        <v>2096</v>
      </c>
      <c r="G20" s="11">
        <f>F20/F22</f>
        <v>0.60700839849406318</v>
      </c>
    </row>
    <row r="21" spans="1:7" ht="15.75" customHeight="1" x14ac:dyDescent="0.2">
      <c r="A21" s="14" t="s">
        <v>33</v>
      </c>
      <c r="B21" s="19">
        <v>0</v>
      </c>
      <c r="C21" s="16" t="e">
        <f>B21/B27</f>
        <v>#DIV/0!</v>
      </c>
      <c r="E21" s="3" t="s">
        <v>274</v>
      </c>
      <c r="F21" s="7">
        <v>312</v>
      </c>
      <c r="G21" s="11">
        <f>F21/F22</f>
        <v>9.0356211989574289E-2</v>
      </c>
    </row>
    <row r="22" spans="1:7" ht="15.75" customHeight="1" x14ac:dyDescent="0.2">
      <c r="A22" s="14" t="s">
        <v>34</v>
      </c>
      <c r="B22" s="19">
        <v>0</v>
      </c>
      <c r="C22" s="16" t="e">
        <f>B22/B27</f>
        <v>#DIV/0!</v>
      </c>
      <c r="E22" s="2" t="s">
        <v>10</v>
      </c>
      <c r="F22" s="7">
        <f t="shared" ref="F22:G22" si="5">SUM(F19:F21)</f>
        <v>3453</v>
      </c>
      <c r="G22" s="11">
        <f t="shared" si="5"/>
        <v>1</v>
      </c>
    </row>
    <row r="23" spans="1:7" ht="15.75" customHeight="1" x14ac:dyDescent="0.2">
      <c r="A23" s="14" t="s">
        <v>35</v>
      </c>
      <c r="B23" s="19">
        <v>0</v>
      </c>
      <c r="C23" s="16" t="e">
        <f>B23/B27</f>
        <v>#DIV/0!</v>
      </c>
      <c r="G23" s="11"/>
    </row>
    <row r="24" spans="1:7" ht="15.75" customHeight="1" x14ac:dyDescent="0.2">
      <c r="A24" s="14" t="s">
        <v>36</v>
      </c>
      <c r="B24" s="19">
        <v>0</v>
      </c>
      <c r="C24" s="16" t="e">
        <f>B24/B27</f>
        <v>#DIV/0!</v>
      </c>
      <c r="E24" s="2" t="s">
        <v>275</v>
      </c>
      <c r="F24" s="3" t="s">
        <v>2</v>
      </c>
      <c r="G24" s="4" t="s">
        <v>3</v>
      </c>
    </row>
    <row r="25" spans="1:7" ht="15.75" customHeight="1" x14ac:dyDescent="0.2">
      <c r="A25" s="14" t="s">
        <v>37</v>
      </c>
      <c r="B25" s="19">
        <v>0</v>
      </c>
      <c r="C25" s="16" t="e">
        <f>B25/B27</f>
        <v>#DIV/0!</v>
      </c>
      <c r="E25" s="3" t="s">
        <v>276</v>
      </c>
      <c r="F25" s="7">
        <v>1975</v>
      </c>
      <c r="G25" s="11">
        <f>F25/F27</f>
        <v>0.76461478900503288</v>
      </c>
    </row>
    <row r="26" spans="1:7" ht="15.75" customHeight="1" x14ac:dyDescent="0.2">
      <c r="A26" s="14" t="s">
        <v>38</v>
      </c>
      <c r="B26" s="19">
        <v>0</v>
      </c>
      <c r="C26" s="16" t="e">
        <f>B26/B27</f>
        <v>#DIV/0!</v>
      </c>
      <c r="E26" s="3" t="s">
        <v>277</v>
      </c>
      <c r="F26" s="7">
        <v>608</v>
      </c>
      <c r="G26" s="11">
        <f>F26/F27</f>
        <v>0.23538521099496709</v>
      </c>
    </row>
    <row r="27" spans="1:7" ht="15.75" customHeight="1" x14ac:dyDescent="0.2">
      <c r="A27" s="17" t="s">
        <v>10</v>
      </c>
      <c r="B27" s="19">
        <f t="shared" ref="B27:C27" si="6">SUM(B19:B26)</f>
        <v>0</v>
      </c>
      <c r="C27" s="16" t="e">
        <f t="shared" si="6"/>
        <v>#DIV/0!</v>
      </c>
      <c r="E27" s="2" t="s">
        <v>10</v>
      </c>
      <c r="F27" s="7">
        <f t="shared" ref="F27:G27" si="7">SUM(F25:F26)</f>
        <v>2583</v>
      </c>
      <c r="G27" s="11">
        <f t="shared" si="7"/>
        <v>1</v>
      </c>
    </row>
    <row r="28" spans="1:7" ht="15.75" customHeight="1" x14ac:dyDescent="0.2">
      <c r="A28" s="2"/>
      <c r="B28" s="3"/>
      <c r="C28" s="4"/>
    </row>
    <row r="29" spans="1:7" ht="15.75" customHeight="1" x14ac:dyDescent="0.2">
      <c r="A29" s="17" t="s">
        <v>39</v>
      </c>
      <c r="B29" s="14" t="s">
        <v>2</v>
      </c>
      <c r="C29" s="18" t="s">
        <v>3</v>
      </c>
    </row>
    <row r="30" spans="1:7" ht="15.75" customHeight="1" x14ac:dyDescent="0.2">
      <c r="A30" s="14" t="s">
        <v>40</v>
      </c>
      <c r="B30" s="19">
        <v>0</v>
      </c>
      <c r="C30" s="16" t="e">
        <f>B30/B33</f>
        <v>#DIV/0!</v>
      </c>
    </row>
    <row r="31" spans="1:7" ht="15.75" customHeight="1" x14ac:dyDescent="0.2">
      <c r="A31" s="14" t="s">
        <v>41</v>
      </c>
      <c r="B31" s="19">
        <v>0</v>
      </c>
      <c r="C31" s="16" t="e">
        <f>B31/B33</f>
        <v>#DIV/0!</v>
      </c>
    </row>
    <row r="32" spans="1:7" ht="15.75" customHeight="1" x14ac:dyDescent="0.2">
      <c r="A32" s="14" t="s">
        <v>42</v>
      </c>
      <c r="B32" s="19">
        <v>0</v>
      </c>
      <c r="C32" s="16" t="e">
        <f>B32/B33</f>
        <v>#DIV/0!</v>
      </c>
    </row>
    <row r="33" spans="1:3" ht="15.75" customHeight="1" x14ac:dyDescent="0.2">
      <c r="A33" s="17" t="s">
        <v>10</v>
      </c>
      <c r="B33" s="19">
        <v>0</v>
      </c>
      <c r="C33" s="16" t="e">
        <f>SUM(C30:C32)</f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>
        <v>0</v>
      </c>
      <c r="C36" s="16" t="e">
        <f>B36/B38</f>
        <v>#DIV/0!</v>
      </c>
    </row>
    <row r="37" spans="1:3" ht="15.75" customHeight="1" x14ac:dyDescent="0.2">
      <c r="A37" s="14" t="s">
        <v>45</v>
      </c>
      <c r="B37" s="19">
        <v>0</v>
      </c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8">SUM(B36:B37)</f>
        <v>0</v>
      </c>
      <c r="C38" s="20" t="e">
        <f t="shared" si="8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2" t="s">
        <v>46</v>
      </c>
      <c r="B40" s="3" t="s">
        <v>2</v>
      </c>
      <c r="C40" s="4" t="s">
        <v>3</v>
      </c>
    </row>
    <row r="41" spans="1:3" ht="15.75" customHeight="1" x14ac:dyDescent="0.2">
      <c r="A41" s="3" t="s">
        <v>47</v>
      </c>
      <c r="B41" s="7">
        <v>866</v>
      </c>
      <c r="C41" s="11">
        <f>B41/B44</f>
        <v>7.0492470492470496E-2</v>
      </c>
    </row>
    <row r="42" spans="1:3" ht="15.75" customHeight="1" x14ac:dyDescent="0.2">
      <c r="A42" s="3" t="s">
        <v>48</v>
      </c>
      <c r="B42" s="7">
        <v>9998</v>
      </c>
      <c r="C42" s="11">
        <f>B42/B44</f>
        <v>0.8138380138380138</v>
      </c>
    </row>
    <row r="43" spans="1:3" ht="15.75" customHeight="1" x14ac:dyDescent="0.2">
      <c r="A43" s="3" t="s">
        <v>49</v>
      </c>
      <c r="B43" s="7">
        <v>1421</v>
      </c>
      <c r="C43" s="11">
        <f>B43/B44</f>
        <v>0.11566951566951567</v>
      </c>
    </row>
    <row r="44" spans="1:3" ht="15.75" customHeight="1" x14ac:dyDescent="0.2">
      <c r="A44" s="2" t="s">
        <v>10</v>
      </c>
      <c r="B44" s="7">
        <f t="shared" ref="B44:C44" si="9">SUM(B41:B43)</f>
        <v>12285</v>
      </c>
      <c r="C44" s="11">
        <f t="shared" si="9"/>
        <v>1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>
        <v>0</v>
      </c>
      <c r="C47" s="16" t="e">
        <f>B47/B49</f>
        <v>#DIV/0!</v>
      </c>
    </row>
    <row r="48" spans="1:3" ht="15.75" customHeight="1" x14ac:dyDescent="0.2">
      <c r="A48" s="14" t="s">
        <v>52</v>
      </c>
      <c r="B48" s="19">
        <v>0</v>
      </c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10">SUM(B47:B48)</f>
        <v>0</v>
      </c>
      <c r="C49" s="20" t="e">
        <f t="shared" si="10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7">
        <v>7089</v>
      </c>
      <c r="C52" s="11">
        <f>B52/B54</f>
        <v>0.56106054610209732</v>
      </c>
    </row>
    <row r="53" spans="1:3" ht="15.75" customHeight="1" x14ac:dyDescent="0.2">
      <c r="A53" s="3" t="s">
        <v>55</v>
      </c>
      <c r="B53" s="7">
        <v>5546</v>
      </c>
      <c r="C53" s="11">
        <f>B53/B54</f>
        <v>0.43893945389790268</v>
      </c>
    </row>
    <row r="54" spans="1:3" ht="15.75" customHeight="1" x14ac:dyDescent="0.2">
      <c r="A54" s="2" t="s">
        <v>10</v>
      </c>
      <c r="B54" s="3">
        <f t="shared" ref="B54:C54" si="11">SUM(B52:B53)</f>
        <v>12635</v>
      </c>
      <c r="C54" s="8">
        <f t="shared" si="11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7">
        <v>5852</v>
      </c>
      <c r="C57" s="11">
        <f>B57/B59</f>
        <v>0.54835082458770612</v>
      </c>
    </row>
    <row r="58" spans="1:3" ht="15.75" customHeight="1" x14ac:dyDescent="0.2">
      <c r="A58" s="3" t="s">
        <v>58</v>
      </c>
      <c r="B58" s="7">
        <v>4820</v>
      </c>
      <c r="C58" s="11">
        <f>B58/B59</f>
        <v>0.45164917541229388</v>
      </c>
    </row>
    <row r="59" spans="1:3" ht="15.75" customHeight="1" x14ac:dyDescent="0.2">
      <c r="A59" s="2" t="s">
        <v>10</v>
      </c>
      <c r="B59" s="3">
        <f t="shared" ref="B59:C59" si="12">SUM(B57:B58)</f>
        <v>10672</v>
      </c>
      <c r="C59" s="8">
        <f t="shared" si="12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7">
        <v>5306</v>
      </c>
      <c r="C62" s="11">
        <f>B62/B64</f>
        <v>0.48989013018188532</v>
      </c>
    </row>
    <row r="63" spans="1:3" ht="15.75" customHeight="1" x14ac:dyDescent="0.2">
      <c r="A63" s="3" t="s">
        <v>61</v>
      </c>
      <c r="B63" s="7">
        <v>5525</v>
      </c>
      <c r="C63" s="11">
        <f>B63/B64</f>
        <v>0.51010986981811468</v>
      </c>
    </row>
    <row r="64" spans="1:3" ht="15.75" customHeight="1" x14ac:dyDescent="0.2">
      <c r="A64" s="2" t="s">
        <v>10</v>
      </c>
      <c r="B64" s="3">
        <f t="shared" ref="B64:C64" si="13">SUM(B62:B63)</f>
        <v>10831</v>
      </c>
      <c r="C64" s="8">
        <f t="shared" si="13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7">
        <v>8382</v>
      </c>
      <c r="C67" s="11">
        <f>B67/B69</f>
        <v>0.65097856477166827</v>
      </c>
    </row>
    <row r="68" spans="1:3" ht="15.75" customHeight="1" x14ac:dyDescent="0.2">
      <c r="A68" s="3" t="s">
        <v>64</v>
      </c>
      <c r="B68" s="7">
        <v>4494</v>
      </c>
      <c r="C68" s="11">
        <f>B68/B69</f>
        <v>0.34902143522833179</v>
      </c>
    </row>
    <row r="69" spans="1:3" ht="15.75" customHeight="1" x14ac:dyDescent="0.2">
      <c r="A69" s="2" t="s">
        <v>10</v>
      </c>
      <c r="B69" s="3">
        <f t="shared" ref="B69:C69" si="14">SUM(B67:B68)</f>
        <v>12876</v>
      </c>
      <c r="C69" s="8">
        <f t="shared" si="14"/>
        <v>1</v>
      </c>
    </row>
    <row r="70" spans="1:3" ht="15.75" customHeight="1" x14ac:dyDescent="0.2">
      <c r="C70" s="11"/>
    </row>
    <row r="71" spans="1:3" ht="15.75" customHeight="1" x14ac:dyDescent="0.2">
      <c r="A71" s="2" t="s">
        <v>65</v>
      </c>
      <c r="B71" s="3" t="s">
        <v>2</v>
      </c>
      <c r="C71" s="4" t="s">
        <v>3</v>
      </c>
    </row>
    <row r="72" spans="1:3" ht="15.75" customHeight="1" x14ac:dyDescent="0.2">
      <c r="A72" s="3" t="s">
        <v>66</v>
      </c>
      <c r="B72" s="7">
        <v>1576</v>
      </c>
      <c r="C72" s="11">
        <f>B72/B76</f>
        <v>0.15300970873786407</v>
      </c>
    </row>
    <row r="73" spans="1:3" ht="15.75" customHeight="1" x14ac:dyDescent="0.2">
      <c r="A73" s="3" t="s">
        <v>67</v>
      </c>
      <c r="B73" s="7">
        <v>4749</v>
      </c>
      <c r="C73" s="11">
        <f>B73/B76</f>
        <v>0.46106796116504856</v>
      </c>
    </row>
    <row r="74" spans="1:3" ht="15.75" customHeight="1" x14ac:dyDescent="0.2">
      <c r="A74" s="3" t="s">
        <v>68</v>
      </c>
      <c r="B74" s="7">
        <v>3975</v>
      </c>
      <c r="C74" s="11">
        <f>B74/B76</f>
        <v>0.38592233009708737</v>
      </c>
    </row>
    <row r="75" spans="1:3" ht="15.75" customHeight="1" x14ac:dyDescent="0.2">
      <c r="A75" s="14" t="s">
        <v>69</v>
      </c>
      <c r="B75" s="19">
        <v>1531</v>
      </c>
      <c r="C75" s="16"/>
    </row>
    <row r="76" spans="1:3" ht="15.75" customHeight="1" x14ac:dyDescent="0.2">
      <c r="A76" s="2" t="s">
        <v>10</v>
      </c>
      <c r="B76" s="7">
        <f t="shared" ref="B76:C76" si="15">SUM(B72:B74)</f>
        <v>10300</v>
      </c>
      <c r="C76" s="11">
        <f t="shared" si="15"/>
        <v>1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>
        <v>0</v>
      </c>
      <c r="C79" s="16" t="e">
        <f>B79/B82</f>
        <v>#DIV/0!</v>
      </c>
    </row>
    <row r="80" spans="1:3" ht="15.75" customHeight="1" x14ac:dyDescent="0.2">
      <c r="A80" s="14" t="s">
        <v>72</v>
      </c>
      <c r="B80" s="19">
        <v>0</v>
      </c>
      <c r="C80" s="16" t="e">
        <f>B80/B82</f>
        <v>#DIV/0!</v>
      </c>
    </row>
    <row r="81" spans="1:3" ht="15.75" customHeight="1" x14ac:dyDescent="0.2">
      <c r="A81" s="14" t="s">
        <v>73</v>
      </c>
      <c r="B81" s="19">
        <v>0</v>
      </c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6">SUM(B79:B81)</f>
        <v>0</v>
      </c>
      <c r="C82" s="16" t="e">
        <f t="shared" si="16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7.7109375" customWidth="1"/>
    <col min="5" max="5" width="24.7109375" customWidth="1"/>
    <col min="6" max="6" width="12.7109375" customWidth="1"/>
  </cols>
  <sheetData>
    <row r="1" spans="1:7" ht="15.75" customHeight="1" x14ac:dyDescent="0.25">
      <c r="D1" s="1" t="s">
        <v>278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157</v>
      </c>
      <c r="F2" s="3" t="s">
        <v>2</v>
      </c>
      <c r="G2" s="4" t="s">
        <v>3</v>
      </c>
    </row>
    <row r="3" spans="1:7" ht="15.75" customHeight="1" x14ac:dyDescent="0.2">
      <c r="A3" s="3" t="s">
        <v>5</v>
      </c>
      <c r="B3" s="7">
        <v>1</v>
      </c>
      <c r="C3" s="8">
        <f>B3/B11</f>
        <v>2.1706099413935315E-4</v>
      </c>
      <c r="E3" s="3" t="s">
        <v>279</v>
      </c>
      <c r="F3" s="7">
        <v>382</v>
      </c>
      <c r="G3" s="11">
        <f>F3/F5</f>
        <v>0.33450087565674258</v>
      </c>
    </row>
    <row r="4" spans="1:7" ht="15.75" customHeight="1" x14ac:dyDescent="0.2">
      <c r="A4" s="3" t="s">
        <v>7</v>
      </c>
      <c r="B4" s="7">
        <v>4</v>
      </c>
      <c r="C4" s="8">
        <f>B4/B11</f>
        <v>8.6824397655741261E-4</v>
      </c>
      <c r="E4" s="3" t="s">
        <v>280</v>
      </c>
      <c r="F4" s="7">
        <v>760</v>
      </c>
      <c r="G4" s="11">
        <f>F4/F5</f>
        <v>0.66549912434325742</v>
      </c>
    </row>
    <row r="5" spans="1:7" ht="15.75" customHeight="1" x14ac:dyDescent="0.2">
      <c r="A5" s="3" t="s">
        <v>9</v>
      </c>
      <c r="B5" s="7">
        <v>75</v>
      </c>
      <c r="C5" s="8">
        <f>B5/B11</f>
        <v>1.6279574560451485E-2</v>
      </c>
      <c r="E5" s="2" t="s">
        <v>10</v>
      </c>
      <c r="F5" s="7">
        <f t="shared" ref="F5:G5" si="0">SUM(F3:F4)</f>
        <v>1142</v>
      </c>
      <c r="G5" s="11">
        <f t="shared" si="0"/>
        <v>1</v>
      </c>
    </row>
    <row r="6" spans="1:7" ht="15.75" customHeight="1" x14ac:dyDescent="0.2">
      <c r="A6" s="3" t="s">
        <v>11</v>
      </c>
      <c r="B6" s="7">
        <v>350</v>
      </c>
      <c r="C6" s="8">
        <f>B6/B11</f>
        <v>7.597134794877361E-2</v>
      </c>
      <c r="G6" s="11"/>
    </row>
    <row r="7" spans="1:7" ht="15.75" customHeight="1" x14ac:dyDescent="0.2">
      <c r="A7" s="3" t="s">
        <v>12</v>
      </c>
      <c r="B7" s="7">
        <v>7</v>
      </c>
      <c r="C7" s="8">
        <f>B7/B11</f>
        <v>1.5194269589754721E-3</v>
      </c>
      <c r="E7" s="2" t="s">
        <v>80</v>
      </c>
      <c r="F7" s="3" t="s">
        <v>2</v>
      </c>
      <c r="G7" s="4" t="s">
        <v>3</v>
      </c>
    </row>
    <row r="8" spans="1:7" ht="15.75" customHeight="1" x14ac:dyDescent="0.2">
      <c r="A8" s="3" t="s">
        <v>14</v>
      </c>
      <c r="B8" s="7">
        <v>6</v>
      </c>
      <c r="C8" s="8">
        <f>B8/B11</f>
        <v>1.302365964836119E-3</v>
      </c>
      <c r="E8" s="3" t="s">
        <v>281</v>
      </c>
      <c r="F8" s="7">
        <v>223</v>
      </c>
      <c r="G8" s="11">
        <f>F8/F10</f>
        <v>0.30216802168021678</v>
      </c>
    </row>
    <row r="9" spans="1:7" ht="15.75" customHeight="1" x14ac:dyDescent="0.2">
      <c r="A9" s="3" t="s">
        <v>16</v>
      </c>
      <c r="B9" s="10">
        <v>4110</v>
      </c>
      <c r="C9" s="8">
        <f>B9/B11</f>
        <v>0.89212068591274152</v>
      </c>
      <c r="E9" s="3" t="s">
        <v>282</v>
      </c>
      <c r="F9" s="7">
        <v>515</v>
      </c>
      <c r="G9" s="11">
        <f>F9/F10</f>
        <v>0.69783197831978316</v>
      </c>
    </row>
    <row r="10" spans="1:7" ht="15.75" customHeight="1" x14ac:dyDescent="0.2">
      <c r="A10" s="3" t="s">
        <v>18</v>
      </c>
      <c r="B10" s="7">
        <v>54</v>
      </c>
      <c r="C10" s="8">
        <f>B10/B11</f>
        <v>1.1721293683525071E-2</v>
      </c>
      <c r="E10" s="2" t="s">
        <v>10</v>
      </c>
      <c r="F10" s="7">
        <f t="shared" ref="F10:G10" si="1">SUM(F8:F9)</f>
        <v>738</v>
      </c>
      <c r="G10" s="11">
        <f t="shared" si="1"/>
        <v>1</v>
      </c>
    </row>
    <row r="11" spans="1:7" ht="15.75" customHeight="1" x14ac:dyDescent="0.2">
      <c r="A11" s="2" t="s">
        <v>10</v>
      </c>
      <c r="B11" s="3">
        <f t="shared" ref="B11:C11" si="2">SUM(B3:B10)</f>
        <v>4607</v>
      </c>
      <c r="C11" s="8">
        <f t="shared" si="2"/>
        <v>1</v>
      </c>
    </row>
    <row r="12" spans="1:7" ht="15.75" customHeight="1" x14ac:dyDescent="0.2">
      <c r="C12" s="11"/>
    </row>
    <row r="13" spans="1:7" ht="15.75" customHeight="1" x14ac:dyDescent="0.2">
      <c r="A13" s="2" t="s">
        <v>21</v>
      </c>
      <c r="B13" s="3" t="s">
        <v>2</v>
      </c>
      <c r="C13" s="4" t="s">
        <v>3</v>
      </c>
    </row>
    <row r="14" spans="1:7" ht="15.75" customHeight="1" x14ac:dyDescent="0.2">
      <c r="A14" s="3" t="s">
        <v>23</v>
      </c>
      <c r="B14" s="10">
        <v>3094</v>
      </c>
      <c r="C14" s="11">
        <f>B14/B16</f>
        <v>0.70671539515760617</v>
      </c>
    </row>
    <row r="15" spans="1:7" ht="15.75" customHeight="1" x14ac:dyDescent="0.2">
      <c r="A15" s="3" t="s">
        <v>25</v>
      </c>
      <c r="B15" s="10">
        <v>1284</v>
      </c>
      <c r="C15" s="11">
        <f>B15/B16</f>
        <v>0.29328460484239377</v>
      </c>
    </row>
    <row r="16" spans="1:7" ht="15.75" customHeight="1" x14ac:dyDescent="0.2">
      <c r="A16" s="2" t="s">
        <v>10</v>
      </c>
      <c r="B16" s="13">
        <f t="shared" ref="B16:C16" si="3">SUM(B14:B15)</f>
        <v>4378</v>
      </c>
      <c r="C16" s="8">
        <f t="shared" si="3"/>
        <v>1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17" t="s">
        <v>27</v>
      </c>
      <c r="B18" s="14" t="s">
        <v>2</v>
      </c>
      <c r="C18" s="18" t="s">
        <v>3</v>
      </c>
    </row>
    <row r="19" spans="1:3" ht="15.75" customHeight="1" x14ac:dyDescent="0.2">
      <c r="A19" s="14" t="s">
        <v>29</v>
      </c>
      <c r="B19" s="19"/>
      <c r="C19" s="16" t="e">
        <f>B19/B27</f>
        <v>#DIV/0!</v>
      </c>
    </row>
    <row r="20" spans="1:3" ht="15.75" customHeight="1" x14ac:dyDescent="0.2">
      <c r="A20" s="14" t="s">
        <v>31</v>
      </c>
      <c r="B20" s="19"/>
      <c r="C20" s="16" t="e">
        <f>B20/B27</f>
        <v>#DIV/0!</v>
      </c>
    </row>
    <row r="21" spans="1:3" ht="15.75" customHeight="1" x14ac:dyDescent="0.2">
      <c r="A21" s="14" t="s">
        <v>33</v>
      </c>
      <c r="B21" s="19"/>
      <c r="C21" s="16" t="e">
        <f>B21/B27</f>
        <v>#DIV/0!</v>
      </c>
    </row>
    <row r="22" spans="1:3" ht="15.75" customHeight="1" x14ac:dyDescent="0.2">
      <c r="A22" s="14" t="s">
        <v>34</v>
      </c>
      <c r="B22" s="19"/>
      <c r="C22" s="16" t="e">
        <f>B22/B27</f>
        <v>#DIV/0!</v>
      </c>
    </row>
    <row r="23" spans="1:3" ht="15.75" customHeight="1" x14ac:dyDescent="0.2">
      <c r="A23" s="14" t="s">
        <v>35</v>
      </c>
      <c r="B23" s="19"/>
      <c r="C23" s="16" t="e">
        <f>B23/B27</f>
        <v>#DIV/0!</v>
      </c>
    </row>
    <row r="24" spans="1:3" ht="15.75" customHeight="1" x14ac:dyDescent="0.2">
      <c r="A24" s="14" t="s">
        <v>36</v>
      </c>
      <c r="B24" s="19"/>
      <c r="C24" s="16" t="e">
        <f>B24/B27</f>
        <v>#DIV/0!</v>
      </c>
    </row>
    <row r="25" spans="1:3" ht="15.75" customHeight="1" x14ac:dyDescent="0.2">
      <c r="A25" s="14" t="s">
        <v>37</v>
      </c>
      <c r="B25" s="19"/>
      <c r="C25" s="16" t="e">
        <f>B25/B27</f>
        <v>#DIV/0!</v>
      </c>
    </row>
    <row r="26" spans="1:3" ht="15.75" customHeight="1" x14ac:dyDescent="0.2">
      <c r="A26" s="14" t="s">
        <v>38</v>
      </c>
      <c r="B26" s="19"/>
      <c r="C26" s="16" t="e">
        <f>B26/B27</f>
        <v>#DIV/0!</v>
      </c>
    </row>
    <row r="27" spans="1:3" ht="15.75" customHeight="1" x14ac:dyDescent="0.2">
      <c r="A27" s="17" t="s">
        <v>10</v>
      </c>
      <c r="B27" s="19">
        <f t="shared" ref="B27:C27" si="4">SUM(B19:B26)</f>
        <v>0</v>
      </c>
      <c r="C27" s="16" t="e">
        <f t="shared" si="4"/>
        <v>#DIV/0!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17" t="s">
        <v>39</v>
      </c>
      <c r="B29" s="14" t="s">
        <v>2</v>
      </c>
      <c r="C29" s="18" t="s">
        <v>3</v>
      </c>
    </row>
    <row r="30" spans="1:3" ht="15.75" customHeight="1" x14ac:dyDescent="0.2">
      <c r="A30" s="14" t="s">
        <v>40</v>
      </c>
      <c r="B30" s="19"/>
      <c r="C30" s="16" t="e">
        <f>B30/B33</f>
        <v>#DIV/0!</v>
      </c>
    </row>
    <row r="31" spans="1:3" ht="15.75" customHeight="1" x14ac:dyDescent="0.2">
      <c r="A31" s="14" t="s">
        <v>41</v>
      </c>
      <c r="B31" s="19"/>
      <c r="C31" s="16" t="e">
        <f>B31/B33</f>
        <v>#DIV/0!</v>
      </c>
    </row>
    <row r="32" spans="1:3" ht="15.75" customHeight="1" x14ac:dyDescent="0.2">
      <c r="A32" s="14" t="s">
        <v>42</v>
      </c>
      <c r="B32" s="19"/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5">SUM(B30:B32)</f>
        <v>0</v>
      </c>
      <c r="C33" s="16" t="e">
        <f t="shared" si="5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/>
      <c r="C36" s="16" t="e">
        <f>B36/B38</f>
        <v>#DIV/0!</v>
      </c>
    </row>
    <row r="37" spans="1:3" ht="15.75" customHeight="1" x14ac:dyDescent="0.2">
      <c r="A37" s="14" t="s">
        <v>45</v>
      </c>
      <c r="B37" s="19"/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6">SUM(B36:B37)</f>
        <v>0</v>
      </c>
      <c r="C38" s="20" t="e">
        <f t="shared" si="6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/>
      <c r="C41" s="16" t="e">
        <f>B41/B44</f>
        <v>#DIV/0!</v>
      </c>
    </row>
    <row r="42" spans="1:3" ht="15.75" customHeight="1" x14ac:dyDescent="0.2">
      <c r="A42" s="14" t="s">
        <v>48</v>
      </c>
      <c r="B42" s="19"/>
      <c r="C42" s="16" t="e">
        <f>B42/B44</f>
        <v>#DIV/0!</v>
      </c>
    </row>
    <row r="43" spans="1:3" ht="15.75" customHeight="1" x14ac:dyDescent="0.2">
      <c r="A43" s="14" t="s">
        <v>49</v>
      </c>
      <c r="B43" s="19"/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7">SUM(B41:B43)</f>
        <v>0</v>
      </c>
      <c r="C44" s="16" t="e">
        <f t="shared" si="7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/>
      <c r="C47" s="16" t="e">
        <f>B47/B49</f>
        <v>#DIV/0!</v>
      </c>
    </row>
    <row r="48" spans="1:3" ht="15.75" customHeight="1" x14ac:dyDescent="0.2">
      <c r="A48" s="14" t="s">
        <v>52</v>
      </c>
      <c r="B48" s="19"/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8">SUM(B47:B48)</f>
        <v>0</v>
      </c>
      <c r="C49" s="20" t="e">
        <f t="shared" si="8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10">
        <v>2711</v>
      </c>
      <c r="C52" s="11">
        <f>B52/B54</f>
        <v>0.6629982880899975</v>
      </c>
    </row>
    <row r="53" spans="1:3" ht="15.75" customHeight="1" x14ac:dyDescent="0.2">
      <c r="A53" s="3" t="s">
        <v>55</v>
      </c>
      <c r="B53" s="10">
        <v>1378</v>
      </c>
      <c r="C53" s="11">
        <f>B53/B54</f>
        <v>0.33700171191000244</v>
      </c>
    </row>
    <row r="54" spans="1:3" ht="15.75" customHeight="1" x14ac:dyDescent="0.2">
      <c r="A54" s="2" t="s">
        <v>10</v>
      </c>
      <c r="B54" s="13">
        <f t="shared" ref="B54:C54" si="9">SUM(B52:B53)</f>
        <v>4089</v>
      </c>
      <c r="C54" s="8">
        <f t="shared" si="9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10">
        <v>1844</v>
      </c>
      <c r="C57" s="11">
        <f>B57/B59</f>
        <v>0.52580553179355571</v>
      </c>
    </row>
    <row r="58" spans="1:3" ht="15.75" customHeight="1" x14ac:dyDescent="0.2">
      <c r="A58" s="3" t="s">
        <v>58</v>
      </c>
      <c r="B58" s="10">
        <v>1663</v>
      </c>
      <c r="C58" s="11">
        <f>B58/B59</f>
        <v>0.47419446820644423</v>
      </c>
    </row>
    <row r="59" spans="1:3" ht="15.75" customHeight="1" x14ac:dyDescent="0.2">
      <c r="A59" s="2" t="s">
        <v>10</v>
      </c>
      <c r="B59" s="13">
        <f t="shared" ref="B59:C59" si="10">SUM(B57:B58)</f>
        <v>3507</v>
      </c>
      <c r="C59" s="8">
        <f t="shared" si="10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10">
        <v>2167</v>
      </c>
      <c r="C62" s="11">
        <f>B62/B64</f>
        <v>0.63049170788478326</v>
      </c>
    </row>
    <row r="63" spans="1:3" ht="15.75" customHeight="1" x14ac:dyDescent="0.2">
      <c r="A63" s="3" t="s">
        <v>61</v>
      </c>
      <c r="B63" s="10">
        <v>1270</v>
      </c>
      <c r="C63" s="11">
        <f>B63/B64</f>
        <v>0.36950829211521674</v>
      </c>
    </row>
    <row r="64" spans="1:3" ht="15.75" customHeight="1" x14ac:dyDescent="0.2">
      <c r="A64" s="2" t="s">
        <v>10</v>
      </c>
      <c r="B64" s="13">
        <f t="shared" ref="B64:C64" si="11">SUM(B62:B63)</f>
        <v>3437</v>
      </c>
      <c r="C64" s="8">
        <f t="shared" si="11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10">
        <v>2608</v>
      </c>
      <c r="C67" s="11">
        <f>B67/B69</f>
        <v>0.65216304076019005</v>
      </c>
    </row>
    <row r="68" spans="1:3" ht="15.75" customHeight="1" x14ac:dyDescent="0.2">
      <c r="A68" s="3" t="s">
        <v>64</v>
      </c>
      <c r="B68" s="10">
        <v>1391</v>
      </c>
      <c r="C68" s="11">
        <f>B68/B69</f>
        <v>0.34783695923980995</v>
      </c>
    </row>
    <row r="69" spans="1:3" ht="15.75" customHeight="1" x14ac:dyDescent="0.2">
      <c r="A69" s="2" t="s">
        <v>10</v>
      </c>
      <c r="B69" s="13">
        <f t="shared" ref="B69:C69" si="12">SUM(B67:B68)</f>
        <v>3999</v>
      </c>
      <c r="C69" s="8">
        <f t="shared" si="12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/>
      <c r="C72" s="16" t="e">
        <f>B72/B76</f>
        <v>#DIV/0!</v>
      </c>
    </row>
    <row r="73" spans="1:3" ht="15.75" customHeight="1" x14ac:dyDescent="0.2">
      <c r="A73" s="14" t="s">
        <v>67</v>
      </c>
      <c r="B73" s="19"/>
      <c r="C73" s="16" t="e">
        <f>B73/B76</f>
        <v>#DIV/0!</v>
      </c>
    </row>
    <row r="74" spans="1:3" ht="15.75" customHeight="1" x14ac:dyDescent="0.2">
      <c r="A74" s="14" t="s">
        <v>68</v>
      </c>
      <c r="B74" s="19"/>
      <c r="C74" s="16" t="e">
        <f>B74/B76</f>
        <v>#DIV/0!</v>
      </c>
    </row>
    <row r="75" spans="1:3" ht="15.75" customHeight="1" x14ac:dyDescent="0.2">
      <c r="A75" s="14" t="s">
        <v>69</v>
      </c>
      <c r="B75" s="19"/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3">SUM(B72:B75)</f>
        <v>0</v>
      </c>
      <c r="C76" s="16" t="e">
        <f t="shared" si="13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/>
      <c r="C79" s="16" t="e">
        <f>B79/B82</f>
        <v>#DIV/0!</v>
      </c>
    </row>
    <row r="80" spans="1:3" ht="15.75" customHeight="1" x14ac:dyDescent="0.2">
      <c r="A80" s="14" t="s">
        <v>72</v>
      </c>
      <c r="B80" s="19"/>
      <c r="C80" s="16" t="e">
        <f>B80/B82</f>
        <v>#DIV/0!</v>
      </c>
    </row>
    <row r="81" spans="1:3" ht="15.75" customHeight="1" x14ac:dyDescent="0.2">
      <c r="A81" s="14" t="s">
        <v>73</v>
      </c>
      <c r="B81" s="19"/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4">SUM(B79:B81)</f>
        <v>0</v>
      </c>
      <c r="C82" s="16" t="e">
        <f t="shared" si="14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5.42578125" customWidth="1"/>
    <col min="5" max="5" width="24.7109375" customWidth="1"/>
    <col min="6" max="6" width="12.7109375" customWidth="1"/>
  </cols>
  <sheetData>
    <row r="1" spans="1:7" ht="15.75" customHeight="1" x14ac:dyDescent="0.25">
      <c r="D1" s="1" t="s">
        <v>283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284</v>
      </c>
      <c r="F2" s="3" t="s">
        <v>2</v>
      </c>
      <c r="G2" s="4" t="s">
        <v>3</v>
      </c>
    </row>
    <row r="3" spans="1:7" ht="15.75" customHeight="1" x14ac:dyDescent="0.2">
      <c r="A3" s="3" t="s">
        <v>5</v>
      </c>
      <c r="B3" s="7">
        <v>6</v>
      </c>
      <c r="C3" s="8">
        <f>B3/B11</f>
        <v>4.7262701851122487E-4</v>
      </c>
      <c r="E3" s="3" t="s">
        <v>285</v>
      </c>
      <c r="F3" s="10">
        <v>4347</v>
      </c>
      <c r="G3" s="11">
        <f>F3/F5</f>
        <v>0.370398773006135</v>
      </c>
    </row>
    <row r="4" spans="1:7" ht="15.75" customHeight="1" x14ac:dyDescent="0.2">
      <c r="A4" s="3" t="s">
        <v>7</v>
      </c>
      <c r="B4" s="7">
        <v>32</v>
      </c>
      <c r="C4" s="8">
        <f>B4/B11</f>
        <v>2.520677432059866E-3</v>
      </c>
      <c r="E4" s="3" t="s">
        <v>286</v>
      </c>
      <c r="F4" s="10">
        <v>7389</v>
      </c>
      <c r="G4" s="11">
        <f>F4/F5</f>
        <v>0.629601226993865</v>
      </c>
    </row>
    <row r="5" spans="1:7" ht="15.75" customHeight="1" x14ac:dyDescent="0.2">
      <c r="A5" s="3" t="s">
        <v>9</v>
      </c>
      <c r="B5" s="7">
        <v>117</v>
      </c>
      <c r="C5" s="8">
        <f>B5/B11</f>
        <v>9.2162268609688857E-3</v>
      </c>
      <c r="E5" s="2" t="s">
        <v>10</v>
      </c>
      <c r="F5" s="10">
        <f t="shared" ref="F5:G5" si="0">SUM(F3:F4)</f>
        <v>11736</v>
      </c>
      <c r="G5" s="11">
        <f t="shared" si="0"/>
        <v>1</v>
      </c>
    </row>
    <row r="6" spans="1:7" ht="15.75" customHeight="1" x14ac:dyDescent="0.2">
      <c r="A6" s="3" t="s">
        <v>11</v>
      </c>
      <c r="B6" s="10">
        <v>1184</v>
      </c>
      <c r="C6" s="8">
        <f>B6/B11</f>
        <v>9.3265064986215049E-2</v>
      </c>
      <c r="G6" s="11"/>
    </row>
    <row r="7" spans="1:7" ht="15.75" customHeight="1" x14ac:dyDescent="0.2">
      <c r="A7" s="3" t="s">
        <v>12</v>
      </c>
      <c r="B7" s="7">
        <v>23</v>
      </c>
      <c r="C7" s="8">
        <f>B7/B11</f>
        <v>1.8117369042930287E-3</v>
      </c>
      <c r="E7" s="2" t="s">
        <v>157</v>
      </c>
      <c r="F7" s="3" t="s">
        <v>2</v>
      </c>
      <c r="G7" s="4" t="s">
        <v>3</v>
      </c>
    </row>
    <row r="8" spans="1:7" ht="15.75" customHeight="1" x14ac:dyDescent="0.2">
      <c r="A8" s="3" t="s">
        <v>14</v>
      </c>
      <c r="B8" s="7">
        <v>18</v>
      </c>
      <c r="C8" s="8">
        <f>B8/B11</f>
        <v>1.4178810555336746E-3</v>
      </c>
      <c r="E8" s="3" t="s">
        <v>287</v>
      </c>
      <c r="F8" s="10">
        <v>1657</v>
      </c>
      <c r="G8" s="11">
        <f>F8/F10</f>
        <v>0.62269823374671174</v>
      </c>
    </row>
    <row r="9" spans="1:7" ht="15.75" customHeight="1" x14ac:dyDescent="0.2">
      <c r="A9" s="3" t="s">
        <v>16</v>
      </c>
      <c r="B9" s="10">
        <v>11137</v>
      </c>
      <c r="C9" s="8">
        <f>B9/B11</f>
        <v>0.87727451752658525</v>
      </c>
      <c r="E9" s="3" t="s">
        <v>288</v>
      </c>
      <c r="F9" s="10">
        <v>1004</v>
      </c>
      <c r="G9" s="11">
        <f>F9/F10</f>
        <v>0.37730176625328826</v>
      </c>
    </row>
    <row r="10" spans="1:7" ht="15.75" customHeight="1" x14ac:dyDescent="0.2">
      <c r="A10" s="3" t="s">
        <v>18</v>
      </c>
      <c r="B10" s="7">
        <v>178</v>
      </c>
      <c r="C10" s="8">
        <f>B10/B11</f>
        <v>1.4021268215833006E-2</v>
      </c>
      <c r="E10" s="2" t="s">
        <v>10</v>
      </c>
      <c r="F10" s="10">
        <f t="shared" ref="F10:G10" si="1">SUM(F8:F9)</f>
        <v>2661</v>
      </c>
      <c r="G10" s="11">
        <f t="shared" si="1"/>
        <v>1</v>
      </c>
    </row>
    <row r="11" spans="1:7" ht="15.75" customHeight="1" x14ac:dyDescent="0.2">
      <c r="A11" s="2" t="s">
        <v>10</v>
      </c>
      <c r="B11" s="3">
        <f t="shared" ref="B11:C11" si="2">SUM(B3:B10)</f>
        <v>12695</v>
      </c>
      <c r="C11" s="8">
        <f t="shared" si="2"/>
        <v>1</v>
      </c>
    </row>
    <row r="12" spans="1:7" ht="15.75" customHeight="1" x14ac:dyDescent="0.2">
      <c r="C12" s="11"/>
    </row>
    <row r="13" spans="1:7" ht="15.75" customHeight="1" x14ac:dyDescent="0.2">
      <c r="A13" s="17" t="s">
        <v>21</v>
      </c>
      <c r="B13" s="14" t="s">
        <v>2</v>
      </c>
      <c r="C13" s="18" t="s">
        <v>3</v>
      </c>
    </row>
    <row r="14" spans="1:7" ht="15.75" customHeight="1" x14ac:dyDescent="0.2">
      <c r="A14" s="14" t="s">
        <v>23</v>
      </c>
      <c r="B14" s="19"/>
      <c r="C14" s="16" t="e">
        <f>B14/B16</f>
        <v>#DIV/0!</v>
      </c>
    </row>
    <row r="15" spans="1:7" ht="15.75" customHeight="1" x14ac:dyDescent="0.2">
      <c r="A15" s="14" t="s">
        <v>25</v>
      </c>
      <c r="B15" s="19"/>
      <c r="C15" s="16" t="e">
        <f>B15/B16</f>
        <v>#DIV/0!</v>
      </c>
    </row>
    <row r="16" spans="1:7" ht="15.75" customHeight="1" x14ac:dyDescent="0.2">
      <c r="A16" s="17" t="s">
        <v>10</v>
      </c>
      <c r="B16" s="14">
        <f t="shared" ref="B16:C16" si="3">SUM(B14:B15)</f>
        <v>0</v>
      </c>
      <c r="C16" s="20" t="e">
        <f t="shared" si="3"/>
        <v>#DIV/0!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17" t="s">
        <v>27</v>
      </c>
      <c r="B18" s="14" t="s">
        <v>2</v>
      </c>
      <c r="C18" s="18" t="s">
        <v>3</v>
      </c>
    </row>
    <row r="19" spans="1:3" ht="15.75" customHeight="1" x14ac:dyDescent="0.2">
      <c r="A19" s="14" t="s">
        <v>29</v>
      </c>
      <c r="B19" s="19"/>
      <c r="C19" s="16" t="e">
        <f>B19/B27</f>
        <v>#DIV/0!</v>
      </c>
    </row>
    <row r="20" spans="1:3" ht="15.75" customHeight="1" x14ac:dyDescent="0.2">
      <c r="A20" s="14" t="s">
        <v>31</v>
      </c>
      <c r="B20" s="19"/>
      <c r="C20" s="16" t="e">
        <f>B20/B27</f>
        <v>#DIV/0!</v>
      </c>
    </row>
    <row r="21" spans="1:3" ht="15.75" customHeight="1" x14ac:dyDescent="0.2">
      <c r="A21" s="14" t="s">
        <v>33</v>
      </c>
      <c r="B21" s="19"/>
      <c r="C21" s="16" t="e">
        <f>B21/B27</f>
        <v>#DIV/0!</v>
      </c>
    </row>
    <row r="22" spans="1:3" ht="15.75" customHeight="1" x14ac:dyDescent="0.2">
      <c r="A22" s="14" t="s">
        <v>34</v>
      </c>
      <c r="B22" s="19"/>
      <c r="C22" s="16" t="e">
        <f>B22/B27</f>
        <v>#DIV/0!</v>
      </c>
    </row>
    <row r="23" spans="1:3" ht="15.75" customHeight="1" x14ac:dyDescent="0.2">
      <c r="A23" s="14" t="s">
        <v>35</v>
      </c>
      <c r="B23" s="19"/>
      <c r="C23" s="16" t="e">
        <f>B23/B27</f>
        <v>#DIV/0!</v>
      </c>
    </row>
    <row r="24" spans="1:3" ht="15.75" customHeight="1" x14ac:dyDescent="0.2">
      <c r="A24" s="14" t="s">
        <v>36</v>
      </c>
      <c r="B24" s="19"/>
      <c r="C24" s="16" t="e">
        <f>B24/B27</f>
        <v>#DIV/0!</v>
      </c>
    </row>
    <row r="25" spans="1:3" ht="15.75" customHeight="1" x14ac:dyDescent="0.2">
      <c r="A25" s="14" t="s">
        <v>37</v>
      </c>
      <c r="B25" s="19"/>
      <c r="C25" s="16" t="e">
        <f>B25/B27</f>
        <v>#DIV/0!</v>
      </c>
    </row>
    <row r="26" spans="1:3" ht="15.75" customHeight="1" x14ac:dyDescent="0.2">
      <c r="A26" s="14" t="s">
        <v>38</v>
      </c>
      <c r="B26" s="19"/>
      <c r="C26" s="16" t="e">
        <f>B26/B27</f>
        <v>#DIV/0!</v>
      </c>
    </row>
    <row r="27" spans="1:3" ht="15.75" customHeight="1" x14ac:dyDescent="0.2">
      <c r="A27" s="17" t="s">
        <v>10</v>
      </c>
      <c r="B27" s="19">
        <f t="shared" ref="B27:C27" si="4">SUM(B19:B26)</f>
        <v>0</v>
      </c>
      <c r="C27" s="16" t="e">
        <f t="shared" si="4"/>
        <v>#DIV/0!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2" t="s">
        <v>39</v>
      </c>
      <c r="B29" s="3" t="s">
        <v>2</v>
      </c>
      <c r="C29" s="4" t="s">
        <v>3</v>
      </c>
    </row>
    <row r="30" spans="1:3" ht="15.75" customHeight="1" x14ac:dyDescent="0.2">
      <c r="A30" s="3" t="s">
        <v>40</v>
      </c>
      <c r="B30" s="7">
        <v>285</v>
      </c>
      <c r="C30" s="11">
        <f>B30/B33</f>
        <v>2.456684768554435E-2</v>
      </c>
    </row>
    <row r="31" spans="1:3" ht="15.75" customHeight="1" x14ac:dyDescent="0.2">
      <c r="A31" s="3" t="s">
        <v>41</v>
      </c>
      <c r="B31" s="10">
        <v>1137</v>
      </c>
      <c r="C31" s="11">
        <f>B31/B33</f>
        <v>9.8008792345487455E-2</v>
      </c>
    </row>
    <row r="32" spans="1:3" ht="15.75" customHeight="1" x14ac:dyDescent="0.2">
      <c r="A32" s="3" t="s">
        <v>42</v>
      </c>
      <c r="B32" s="10">
        <v>10179</v>
      </c>
      <c r="C32" s="11">
        <f>B32/B33</f>
        <v>0.87742435996896817</v>
      </c>
    </row>
    <row r="33" spans="1:3" ht="15.75" customHeight="1" x14ac:dyDescent="0.2">
      <c r="A33" s="2" t="s">
        <v>10</v>
      </c>
      <c r="B33" s="7">
        <f t="shared" ref="B33:C33" si="5">SUM(B30:B32)</f>
        <v>11601</v>
      </c>
      <c r="C33" s="11">
        <f t="shared" si="5"/>
        <v>1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/>
      <c r="C36" s="16" t="e">
        <f>B36/B38</f>
        <v>#DIV/0!</v>
      </c>
    </row>
    <row r="37" spans="1:3" ht="15.75" customHeight="1" x14ac:dyDescent="0.2">
      <c r="A37" s="14" t="s">
        <v>45</v>
      </c>
      <c r="B37" s="19"/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6">SUM(B36:B37)</f>
        <v>0</v>
      </c>
      <c r="C38" s="20" t="e">
        <f t="shared" si="6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/>
      <c r="C41" s="16" t="e">
        <f>B41/B44</f>
        <v>#DIV/0!</v>
      </c>
    </row>
    <row r="42" spans="1:3" ht="15.75" customHeight="1" x14ac:dyDescent="0.2">
      <c r="A42" s="14" t="s">
        <v>48</v>
      </c>
      <c r="B42" s="19"/>
      <c r="C42" s="16" t="e">
        <f>B42/B44</f>
        <v>#DIV/0!</v>
      </c>
    </row>
    <row r="43" spans="1:3" ht="15.75" customHeight="1" x14ac:dyDescent="0.2">
      <c r="A43" s="14" t="s">
        <v>49</v>
      </c>
      <c r="B43" s="19"/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7">SUM(B41:B43)</f>
        <v>0</v>
      </c>
      <c r="C44" s="16" t="e">
        <f t="shared" si="7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/>
      <c r="C47" s="16" t="e">
        <f>B47/B49</f>
        <v>#DIV/0!</v>
      </c>
    </row>
    <row r="48" spans="1:3" ht="15.75" customHeight="1" x14ac:dyDescent="0.2">
      <c r="A48" s="14" t="s">
        <v>52</v>
      </c>
      <c r="B48" s="19"/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8">SUM(B47:B48)</f>
        <v>0</v>
      </c>
      <c r="C49" s="20" t="e">
        <f t="shared" si="8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10">
        <v>7495</v>
      </c>
      <c r="C52" s="11">
        <f>B52/B54</f>
        <v>0.63923240938166315</v>
      </c>
    </row>
    <row r="53" spans="1:3" ht="15.75" customHeight="1" x14ac:dyDescent="0.2">
      <c r="A53" s="3" t="s">
        <v>55</v>
      </c>
      <c r="B53" s="10">
        <v>4230</v>
      </c>
      <c r="C53" s="11">
        <f>B53/B54</f>
        <v>0.36076759061833691</v>
      </c>
    </row>
    <row r="54" spans="1:3" ht="15.75" customHeight="1" x14ac:dyDescent="0.2">
      <c r="A54" s="2" t="s">
        <v>10</v>
      </c>
      <c r="B54" s="13">
        <f t="shared" ref="B54:C54" si="9">SUM(B52:B53)</f>
        <v>11725</v>
      </c>
      <c r="C54" s="8">
        <f t="shared" si="9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10">
        <v>5380</v>
      </c>
      <c r="C57" s="11">
        <f>B57/B59</f>
        <v>0.52776142829115169</v>
      </c>
    </row>
    <row r="58" spans="1:3" ht="15.75" customHeight="1" x14ac:dyDescent="0.2">
      <c r="A58" s="3" t="s">
        <v>58</v>
      </c>
      <c r="B58" s="10">
        <v>4814</v>
      </c>
      <c r="C58" s="11">
        <f>B58/B59</f>
        <v>0.47223857170884836</v>
      </c>
    </row>
    <row r="59" spans="1:3" ht="15.75" customHeight="1" x14ac:dyDescent="0.2">
      <c r="A59" s="2" t="s">
        <v>10</v>
      </c>
      <c r="B59" s="13">
        <f t="shared" ref="B59:C59" si="10">SUM(B57:B58)</f>
        <v>10194</v>
      </c>
      <c r="C59" s="8">
        <f t="shared" si="10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10">
        <v>5482</v>
      </c>
      <c r="C62" s="11">
        <f>B62/B64</f>
        <v>0.53151056815978281</v>
      </c>
    </row>
    <row r="63" spans="1:3" ht="15.75" customHeight="1" x14ac:dyDescent="0.2">
      <c r="A63" s="3" t="s">
        <v>61</v>
      </c>
      <c r="B63" s="10">
        <v>4832</v>
      </c>
      <c r="C63" s="11">
        <f>B63/B64</f>
        <v>0.46848943184021719</v>
      </c>
    </row>
    <row r="64" spans="1:3" ht="15.75" customHeight="1" x14ac:dyDescent="0.2">
      <c r="A64" s="2" t="s">
        <v>10</v>
      </c>
      <c r="B64" s="13">
        <f t="shared" ref="B64:C64" si="11">SUM(B62:B63)</f>
        <v>10314</v>
      </c>
      <c r="C64" s="8">
        <f t="shared" si="11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10">
        <v>7065</v>
      </c>
      <c r="C67" s="11">
        <f>B67/B69</f>
        <v>0.60045894951555334</v>
      </c>
    </row>
    <row r="68" spans="1:3" ht="15.75" customHeight="1" x14ac:dyDescent="0.2">
      <c r="A68" s="3" t="s">
        <v>64</v>
      </c>
      <c r="B68" s="10">
        <v>4701</v>
      </c>
      <c r="C68" s="11">
        <f>B68/B69</f>
        <v>0.39954105048444671</v>
      </c>
    </row>
    <row r="69" spans="1:3" ht="15.75" customHeight="1" x14ac:dyDescent="0.2">
      <c r="A69" s="2" t="s">
        <v>10</v>
      </c>
      <c r="B69" s="13">
        <f t="shared" ref="B69:C69" si="12">SUM(B67:B68)</f>
        <v>11766</v>
      </c>
      <c r="C69" s="8">
        <f t="shared" si="12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/>
      <c r="C72" s="16" t="e">
        <f>B72/B76</f>
        <v>#DIV/0!</v>
      </c>
    </row>
    <row r="73" spans="1:3" ht="15.75" customHeight="1" x14ac:dyDescent="0.2">
      <c r="A73" s="14" t="s">
        <v>67</v>
      </c>
      <c r="B73" s="19"/>
      <c r="C73" s="16" t="e">
        <f>B73/B76</f>
        <v>#DIV/0!</v>
      </c>
    </row>
    <row r="74" spans="1:3" ht="15.75" customHeight="1" x14ac:dyDescent="0.2">
      <c r="A74" s="14" t="s">
        <v>68</v>
      </c>
      <c r="B74" s="19"/>
      <c r="C74" s="16" t="e">
        <f>B74/B76</f>
        <v>#DIV/0!</v>
      </c>
    </row>
    <row r="75" spans="1:3" ht="15.75" customHeight="1" x14ac:dyDescent="0.2">
      <c r="A75" s="14" t="s">
        <v>69</v>
      </c>
      <c r="B75" s="19"/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3">SUM(B72:B75)</f>
        <v>0</v>
      </c>
      <c r="C76" s="16" t="e">
        <f t="shared" si="13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/>
      <c r="C79" s="16" t="e">
        <f>B79/B82</f>
        <v>#DIV/0!</v>
      </c>
    </row>
    <row r="80" spans="1:3" ht="15.75" customHeight="1" x14ac:dyDescent="0.2">
      <c r="A80" s="14" t="s">
        <v>72</v>
      </c>
      <c r="B80" s="19"/>
      <c r="C80" s="16" t="e">
        <f>B80/B82</f>
        <v>#DIV/0!</v>
      </c>
    </row>
    <row r="81" spans="1:3" ht="15.75" customHeight="1" x14ac:dyDescent="0.2">
      <c r="A81" s="14" t="s">
        <v>73</v>
      </c>
      <c r="B81" s="19"/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4">SUM(B79:B81)</f>
        <v>0</v>
      </c>
      <c r="C82" s="16" t="e">
        <f t="shared" si="14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15" sqref="B15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6.140625" customWidth="1"/>
    <col min="5" max="5" width="19" customWidth="1"/>
    <col min="6" max="6" width="12.7109375" customWidth="1"/>
  </cols>
  <sheetData>
    <row r="1" spans="1:7" ht="15.75" customHeight="1" x14ac:dyDescent="0.25">
      <c r="D1" s="1" t="s">
        <v>86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87</v>
      </c>
      <c r="F2" s="3" t="s">
        <v>2</v>
      </c>
      <c r="G2" s="4" t="s">
        <v>3</v>
      </c>
    </row>
    <row r="3" spans="1:7" ht="15.75" customHeight="1" x14ac:dyDescent="0.2">
      <c r="A3" s="3" t="s">
        <v>5</v>
      </c>
      <c r="B3" s="7">
        <v>14</v>
      </c>
      <c r="C3" s="8">
        <f>B3/B11</f>
        <v>3.7035077509126502E-4</v>
      </c>
      <c r="E3" s="3" t="s">
        <v>88</v>
      </c>
      <c r="F3" s="10">
        <v>14922</v>
      </c>
      <c r="G3" s="11">
        <f>F3/F5</f>
        <v>0.45538330078125</v>
      </c>
    </row>
    <row r="4" spans="1:7" ht="15.75" customHeight="1" x14ac:dyDescent="0.2">
      <c r="A4" s="3" t="s">
        <v>7</v>
      </c>
      <c r="B4" s="7">
        <v>79</v>
      </c>
      <c r="C4" s="8">
        <f>B4/B11</f>
        <v>2.0898365165864241E-3</v>
      </c>
      <c r="E4" s="3" t="s">
        <v>89</v>
      </c>
      <c r="F4" s="10">
        <v>17846</v>
      </c>
      <c r="G4" s="11">
        <f>F4/F5</f>
        <v>0.54461669921875</v>
      </c>
    </row>
    <row r="5" spans="1:7" ht="15.75" customHeight="1" x14ac:dyDescent="0.2">
      <c r="A5" s="3" t="s">
        <v>9</v>
      </c>
      <c r="B5" s="7">
        <v>627</v>
      </c>
      <c r="C5" s="8">
        <f>B5/B11</f>
        <v>1.6586423998730226E-2</v>
      </c>
      <c r="E5" s="2" t="s">
        <v>10</v>
      </c>
      <c r="F5" s="10">
        <f t="shared" ref="F5:G5" si="0">SUM(F3:F4)</f>
        <v>32768</v>
      </c>
      <c r="G5" s="11">
        <f t="shared" si="0"/>
        <v>1</v>
      </c>
    </row>
    <row r="6" spans="1:7" ht="15.75" customHeight="1" x14ac:dyDescent="0.2">
      <c r="A6" s="3" t="s">
        <v>11</v>
      </c>
      <c r="B6" s="10">
        <v>6093</v>
      </c>
      <c r="C6" s="8">
        <f>B6/B11</f>
        <v>0.16118194804507699</v>
      </c>
      <c r="G6" s="11"/>
    </row>
    <row r="7" spans="1:7" ht="15.75" customHeight="1" x14ac:dyDescent="0.2">
      <c r="A7" s="3" t="s">
        <v>12</v>
      </c>
      <c r="B7" s="7">
        <v>106</v>
      </c>
      <c r="C7" s="8">
        <f>B7/B11</f>
        <v>2.8040844399767209E-3</v>
      </c>
      <c r="E7" s="2" t="s">
        <v>90</v>
      </c>
      <c r="F7" s="3" t="s">
        <v>2</v>
      </c>
      <c r="G7" s="4" t="s">
        <v>3</v>
      </c>
    </row>
    <row r="8" spans="1:7" ht="15.75" customHeight="1" x14ac:dyDescent="0.2">
      <c r="A8" s="3" t="s">
        <v>14</v>
      </c>
      <c r="B8" s="7">
        <v>39</v>
      </c>
      <c r="C8" s="8">
        <f>B8/B11</f>
        <v>1.0316914448970955E-3</v>
      </c>
      <c r="E8" s="3" t="s">
        <v>91</v>
      </c>
      <c r="F8" s="10">
        <v>1747</v>
      </c>
      <c r="G8" s="11">
        <f>F8/F10</f>
        <v>0.43231873298688445</v>
      </c>
    </row>
    <row r="9" spans="1:7" ht="15.75" customHeight="1" x14ac:dyDescent="0.2">
      <c r="A9" s="3" t="s">
        <v>16</v>
      </c>
      <c r="B9" s="10">
        <v>30242</v>
      </c>
      <c r="C9" s="8">
        <f>B9/B11</f>
        <v>0.80001058145071691</v>
      </c>
      <c r="E9" s="3" t="s">
        <v>92</v>
      </c>
      <c r="F9" s="10">
        <v>2294</v>
      </c>
      <c r="G9" s="11">
        <f>F9/F10</f>
        <v>0.56768126701311561</v>
      </c>
    </row>
    <row r="10" spans="1:7" ht="15.75" customHeight="1" x14ac:dyDescent="0.2">
      <c r="A10" s="3" t="s">
        <v>18</v>
      </c>
      <c r="B10" s="7">
        <v>602</v>
      </c>
      <c r="C10" s="8">
        <f>B10/B11</f>
        <v>1.5925083328924394E-2</v>
      </c>
      <c r="E10" s="2" t="s">
        <v>10</v>
      </c>
      <c r="F10" s="10">
        <f t="shared" ref="F10:G10" si="1">SUM(F8:F9)</f>
        <v>4041</v>
      </c>
      <c r="G10" s="11">
        <f t="shared" si="1"/>
        <v>1</v>
      </c>
    </row>
    <row r="11" spans="1:7" ht="15.75" customHeight="1" x14ac:dyDescent="0.2">
      <c r="A11" s="2" t="s">
        <v>10</v>
      </c>
      <c r="B11" s="3">
        <f t="shared" ref="B11:C11" si="2">SUM(B3:B10)</f>
        <v>37802</v>
      </c>
      <c r="C11" s="8">
        <f t="shared" si="2"/>
        <v>1</v>
      </c>
    </row>
    <row r="12" spans="1:7" ht="15.75" customHeight="1" x14ac:dyDescent="0.2">
      <c r="C12" s="11"/>
    </row>
    <row r="13" spans="1:7" ht="15.75" customHeight="1" x14ac:dyDescent="0.2">
      <c r="A13" s="2" t="s">
        <v>21</v>
      </c>
      <c r="B13" s="3" t="s">
        <v>2</v>
      </c>
      <c r="C13" s="4" t="s">
        <v>3</v>
      </c>
    </row>
    <row r="14" spans="1:7" ht="15.75" customHeight="1" x14ac:dyDescent="0.2">
      <c r="A14" s="3" t="s">
        <v>23</v>
      </c>
      <c r="B14" s="10">
        <v>22561</v>
      </c>
      <c r="C14" s="11">
        <f>B14/B16</f>
        <v>0.62220077220077219</v>
      </c>
    </row>
    <row r="15" spans="1:7" ht="15.75" customHeight="1" x14ac:dyDescent="0.2">
      <c r="A15" s="3" t="s">
        <v>25</v>
      </c>
      <c r="B15" s="10">
        <v>13699</v>
      </c>
      <c r="C15" s="11">
        <f>B15/B16</f>
        <v>0.37779922779922781</v>
      </c>
    </row>
    <row r="16" spans="1:7" ht="15.75" customHeight="1" x14ac:dyDescent="0.2">
      <c r="A16" s="2" t="s">
        <v>10</v>
      </c>
      <c r="B16" s="13">
        <f t="shared" ref="B16:C16" si="3">SUM(B14:B15)</f>
        <v>36260</v>
      </c>
      <c r="C16" s="8">
        <f t="shared" si="3"/>
        <v>1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17" t="s">
        <v>27</v>
      </c>
      <c r="B18" s="14" t="s">
        <v>2</v>
      </c>
      <c r="C18" s="18" t="s">
        <v>3</v>
      </c>
    </row>
    <row r="19" spans="1:3" ht="15.75" customHeight="1" x14ac:dyDescent="0.2">
      <c r="A19" s="14" t="s">
        <v>29</v>
      </c>
      <c r="B19" s="19"/>
      <c r="C19" s="16" t="e">
        <f>B19/B27</f>
        <v>#DIV/0!</v>
      </c>
    </row>
    <row r="20" spans="1:3" ht="15.75" customHeight="1" x14ac:dyDescent="0.2">
      <c r="A20" s="14" t="s">
        <v>31</v>
      </c>
      <c r="B20" s="19"/>
      <c r="C20" s="16" t="e">
        <f>B20/B27</f>
        <v>#DIV/0!</v>
      </c>
    </row>
    <row r="21" spans="1:3" ht="15.75" customHeight="1" x14ac:dyDescent="0.2">
      <c r="A21" s="14" t="s">
        <v>33</v>
      </c>
      <c r="B21" s="19"/>
      <c r="C21" s="16" t="e">
        <f>B21/B27</f>
        <v>#DIV/0!</v>
      </c>
    </row>
    <row r="22" spans="1:3" ht="15.75" customHeight="1" x14ac:dyDescent="0.2">
      <c r="A22" s="14" t="s">
        <v>34</v>
      </c>
      <c r="B22" s="19"/>
      <c r="C22" s="16" t="e">
        <f>B22/B27</f>
        <v>#DIV/0!</v>
      </c>
    </row>
    <row r="23" spans="1:3" ht="15.75" customHeight="1" x14ac:dyDescent="0.2">
      <c r="A23" s="14" t="s">
        <v>35</v>
      </c>
      <c r="B23" s="19"/>
      <c r="C23" s="16" t="e">
        <f>B23/B27</f>
        <v>#DIV/0!</v>
      </c>
    </row>
    <row r="24" spans="1:3" ht="15.75" customHeight="1" x14ac:dyDescent="0.2">
      <c r="A24" s="14" t="s">
        <v>36</v>
      </c>
      <c r="B24" s="19"/>
      <c r="C24" s="16" t="e">
        <f>B24/B27</f>
        <v>#DIV/0!</v>
      </c>
    </row>
    <row r="25" spans="1:3" ht="15.75" customHeight="1" x14ac:dyDescent="0.2">
      <c r="A25" s="14" t="s">
        <v>37</v>
      </c>
      <c r="B25" s="19"/>
      <c r="C25" s="16" t="e">
        <f>B25/B27</f>
        <v>#DIV/0!</v>
      </c>
    </row>
    <row r="26" spans="1:3" ht="15.75" customHeight="1" x14ac:dyDescent="0.2">
      <c r="A26" s="14" t="s">
        <v>38</v>
      </c>
      <c r="B26" s="19"/>
      <c r="C26" s="16" t="e">
        <f>B26/B27</f>
        <v>#DIV/0!</v>
      </c>
    </row>
    <row r="27" spans="1:3" ht="15.75" customHeight="1" x14ac:dyDescent="0.2">
      <c r="A27" s="17" t="s">
        <v>10</v>
      </c>
      <c r="B27" s="19">
        <f t="shared" ref="B27:C27" si="4">SUM(B19:B26)</f>
        <v>0</v>
      </c>
      <c r="C27" s="16" t="e">
        <f t="shared" si="4"/>
        <v>#DIV/0!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17" t="s">
        <v>39</v>
      </c>
      <c r="B29" s="14" t="s">
        <v>2</v>
      </c>
      <c r="C29" s="18" t="s">
        <v>3</v>
      </c>
    </row>
    <row r="30" spans="1:3" ht="15.75" customHeight="1" x14ac:dyDescent="0.2">
      <c r="A30" s="14" t="s">
        <v>40</v>
      </c>
      <c r="B30" s="19"/>
      <c r="C30" s="16" t="e">
        <f>B30/B33</f>
        <v>#DIV/0!</v>
      </c>
    </row>
    <row r="31" spans="1:3" ht="15.75" customHeight="1" x14ac:dyDescent="0.2">
      <c r="A31" s="14" t="s">
        <v>41</v>
      </c>
      <c r="B31" s="19"/>
      <c r="C31" s="16" t="e">
        <f>B31/B33</f>
        <v>#DIV/0!</v>
      </c>
    </row>
    <row r="32" spans="1:3" ht="15.75" customHeight="1" x14ac:dyDescent="0.2">
      <c r="A32" s="14" t="s">
        <v>42</v>
      </c>
      <c r="B32" s="19"/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5">SUM(B30:B32)</f>
        <v>0</v>
      </c>
      <c r="C33" s="16" t="e">
        <f t="shared" si="5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/>
      <c r="C36" s="16" t="e">
        <f>B36/B38</f>
        <v>#DIV/0!</v>
      </c>
    </row>
    <row r="37" spans="1:3" ht="15.75" customHeight="1" x14ac:dyDescent="0.2">
      <c r="A37" s="14" t="s">
        <v>45</v>
      </c>
      <c r="B37" s="19"/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6">SUM(B36:B37)</f>
        <v>0</v>
      </c>
      <c r="C38" s="20" t="e">
        <f t="shared" si="6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/>
      <c r="C41" s="16" t="e">
        <f>B41/B44</f>
        <v>#DIV/0!</v>
      </c>
    </row>
    <row r="42" spans="1:3" ht="15.75" customHeight="1" x14ac:dyDescent="0.2">
      <c r="A42" s="14" t="s">
        <v>48</v>
      </c>
      <c r="B42" s="19"/>
      <c r="C42" s="16" t="e">
        <f>B42/B44</f>
        <v>#DIV/0!</v>
      </c>
    </row>
    <row r="43" spans="1:3" ht="15.75" customHeight="1" x14ac:dyDescent="0.2">
      <c r="A43" s="14" t="s">
        <v>49</v>
      </c>
      <c r="B43" s="19"/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7">SUM(B41:B43)</f>
        <v>0</v>
      </c>
      <c r="C44" s="16" t="e">
        <f t="shared" si="7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/>
      <c r="C47" s="16" t="e">
        <f>B47/B49</f>
        <v>#DIV/0!</v>
      </c>
    </row>
    <row r="48" spans="1:3" ht="15.75" customHeight="1" x14ac:dyDescent="0.2">
      <c r="A48" s="14" t="s">
        <v>52</v>
      </c>
      <c r="B48" s="19"/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8">SUM(B47:B48)</f>
        <v>0</v>
      </c>
      <c r="C49" s="20" t="e">
        <f t="shared" si="8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10">
        <v>21455</v>
      </c>
      <c r="C52" s="11">
        <f>B52/B54</f>
        <v>0.62469063910321732</v>
      </c>
    </row>
    <row r="53" spans="1:3" ht="15.75" customHeight="1" x14ac:dyDescent="0.2">
      <c r="A53" s="3" t="s">
        <v>55</v>
      </c>
      <c r="B53" s="10">
        <v>12890</v>
      </c>
      <c r="C53" s="11">
        <f>B53/B54</f>
        <v>0.37530936089678263</v>
      </c>
    </row>
    <row r="54" spans="1:3" ht="15.75" customHeight="1" x14ac:dyDescent="0.2">
      <c r="A54" s="2" t="s">
        <v>10</v>
      </c>
      <c r="B54" s="13">
        <f t="shared" ref="B54:C54" si="9">SUM(B52:B53)</f>
        <v>34345</v>
      </c>
      <c r="C54" s="8">
        <f t="shared" si="9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10">
        <v>18446</v>
      </c>
      <c r="C57" s="11">
        <f>B57/B59</f>
        <v>0.61893098010267422</v>
      </c>
    </row>
    <row r="58" spans="1:3" ht="15.75" customHeight="1" x14ac:dyDescent="0.2">
      <c r="A58" s="3" t="s">
        <v>58</v>
      </c>
      <c r="B58" s="10">
        <v>11357</v>
      </c>
      <c r="C58" s="11">
        <f>B58/B59</f>
        <v>0.38106901989732578</v>
      </c>
    </row>
    <row r="59" spans="1:3" ht="15.75" customHeight="1" x14ac:dyDescent="0.2">
      <c r="A59" s="2" t="s">
        <v>10</v>
      </c>
      <c r="B59" s="13">
        <f t="shared" ref="B59:C59" si="10">SUM(B57:B58)</f>
        <v>29803</v>
      </c>
      <c r="C59" s="8">
        <f t="shared" si="10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10">
        <v>17391</v>
      </c>
      <c r="C62" s="11">
        <f>B62/B64</f>
        <v>0.56946854841350403</v>
      </c>
    </row>
    <row r="63" spans="1:3" ht="15.75" customHeight="1" x14ac:dyDescent="0.2">
      <c r="A63" s="3" t="s">
        <v>61</v>
      </c>
      <c r="B63" s="10">
        <v>13148</v>
      </c>
      <c r="C63" s="11">
        <f>B63/B64</f>
        <v>0.43053145158649597</v>
      </c>
    </row>
    <row r="64" spans="1:3" ht="15.75" customHeight="1" x14ac:dyDescent="0.2">
      <c r="A64" s="2" t="s">
        <v>10</v>
      </c>
      <c r="B64" s="13">
        <f t="shared" ref="B64:C64" si="11">SUM(B62:B63)</f>
        <v>30539</v>
      </c>
      <c r="C64" s="8">
        <f t="shared" si="11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10">
        <v>19895</v>
      </c>
      <c r="C67" s="11">
        <f>B67/B69</f>
        <v>0.59320770469318385</v>
      </c>
    </row>
    <row r="68" spans="1:3" ht="15.75" customHeight="1" x14ac:dyDescent="0.2">
      <c r="A68" s="3" t="s">
        <v>64</v>
      </c>
      <c r="B68" s="10">
        <v>13643</v>
      </c>
      <c r="C68" s="11">
        <f>B68/B69</f>
        <v>0.40679229530681615</v>
      </c>
    </row>
    <row r="69" spans="1:3" ht="15.75" customHeight="1" x14ac:dyDescent="0.2">
      <c r="A69" s="2" t="s">
        <v>10</v>
      </c>
      <c r="B69" s="13">
        <f t="shared" ref="B69:C69" si="12">SUM(B67:B68)</f>
        <v>33538</v>
      </c>
      <c r="C69" s="8">
        <f t="shared" si="12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/>
      <c r="C72" s="16" t="e">
        <f>B72/B76</f>
        <v>#DIV/0!</v>
      </c>
    </row>
    <row r="73" spans="1:3" ht="15.75" customHeight="1" x14ac:dyDescent="0.2">
      <c r="A73" s="14" t="s">
        <v>67</v>
      </c>
      <c r="B73" s="19"/>
      <c r="C73" s="16" t="e">
        <f>B73/B76</f>
        <v>#DIV/0!</v>
      </c>
    </row>
    <row r="74" spans="1:3" ht="15.75" customHeight="1" x14ac:dyDescent="0.2">
      <c r="A74" s="14" t="s">
        <v>68</v>
      </c>
      <c r="B74" s="19"/>
      <c r="C74" s="16" t="e">
        <f>B74/B76</f>
        <v>#DIV/0!</v>
      </c>
    </row>
    <row r="75" spans="1:3" ht="15.75" customHeight="1" x14ac:dyDescent="0.2">
      <c r="A75" s="14" t="s">
        <v>69</v>
      </c>
      <c r="B75" s="19"/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3">SUM(B72:B75)</f>
        <v>0</v>
      </c>
      <c r="C76" s="16" t="e">
        <f t="shared" si="13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/>
      <c r="C79" s="16" t="e">
        <f>B79/B82</f>
        <v>#DIV/0!</v>
      </c>
    </row>
    <row r="80" spans="1:3" ht="15.75" customHeight="1" x14ac:dyDescent="0.2">
      <c r="A80" s="14" t="s">
        <v>72</v>
      </c>
      <c r="B80" s="19"/>
      <c r="C80" s="16" t="e">
        <f>B80/B82</f>
        <v>#DIV/0!</v>
      </c>
    </row>
    <row r="81" spans="1:3" ht="15.75" customHeight="1" x14ac:dyDescent="0.2">
      <c r="A81" s="14" t="s">
        <v>73</v>
      </c>
      <c r="B81" s="19"/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4">SUM(B79:B81)</f>
        <v>0</v>
      </c>
      <c r="C82" s="16" t="e">
        <f t="shared" si="14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5.42578125" customWidth="1"/>
    <col min="5" max="5" width="24.7109375" customWidth="1"/>
    <col min="6" max="6" width="12.7109375" customWidth="1"/>
  </cols>
  <sheetData>
    <row r="1" spans="1:7" ht="15.75" customHeight="1" x14ac:dyDescent="0.25">
      <c r="D1" s="1" t="s">
        <v>289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157</v>
      </c>
      <c r="F2" s="3" t="s">
        <v>2</v>
      </c>
      <c r="G2" s="4" t="s">
        <v>3</v>
      </c>
    </row>
    <row r="3" spans="1:7" ht="15.75" customHeight="1" x14ac:dyDescent="0.2">
      <c r="A3" s="3" t="s">
        <v>5</v>
      </c>
      <c r="B3" s="7">
        <v>2</v>
      </c>
      <c r="C3" s="8">
        <f>B3/B11</f>
        <v>5.7971014492753622E-4</v>
      </c>
      <c r="E3" s="3" t="s">
        <v>290</v>
      </c>
      <c r="F3" s="7">
        <v>538</v>
      </c>
      <c r="G3" s="11">
        <f>F3/F5</f>
        <v>0.73698630136986298</v>
      </c>
    </row>
    <row r="4" spans="1:7" ht="15.75" customHeight="1" x14ac:dyDescent="0.2">
      <c r="A4" s="3" t="s">
        <v>7</v>
      </c>
      <c r="B4" s="7">
        <v>2</v>
      </c>
      <c r="C4" s="8">
        <f>B4/B11</f>
        <v>5.7971014492753622E-4</v>
      </c>
      <c r="E4" s="3" t="s">
        <v>291</v>
      </c>
      <c r="F4" s="7">
        <v>192</v>
      </c>
      <c r="G4" s="11">
        <f>F4/F5</f>
        <v>0.26301369863013696</v>
      </c>
    </row>
    <row r="5" spans="1:7" ht="15.75" customHeight="1" x14ac:dyDescent="0.2">
      <c r="A5" s="3" t="s">
        <v>9</v>
      </c>
      <c r="B5" s="7">
        <v>24</v>
      </c>
      <c r="C5" s="8">
        <f>B5/B11</f>
        <v>6.956521739130435E-3</v>
      </c>
      <c r="E5" s="2" t="s">
        <v>10</v>
      </c>
      <c r="F5" s="7">
        <f t="shared" ref="F5:G5" si="0">SUM(F3:F4)</f>
        <v>730</v>
      </c>
      <c r="G5" s="11">
        <f t="shared" si="0"/>
        <v>1</v>
      </c>
    </row>
    <row r="6" spans="1:7" ht="15.75" customHeight="1" x14ac:dyDescent="0.2">
      <c r="A6" s="3" t="s">
        <v>11</v>
      </c>
      <c r="B6" s="7">
        <v>201</v>
      </c>
      <c r="C6" s="8">
        <f>B6/B11</f>
        <v>5.8260869565217394E-2</v>
      </c>
      <c r="G6" s="11"/>
    </row>
    <row r="7" spans="1:7" ht="15.75" customHeight="1" x14ac:dyDescent="0.2">
      <c r="A7" s="3" t="s">
        <v>12</v>
      </c>
      <c r="B7" s="7">
        <v>2</v>
      </c>
      <c r="C7" s="8">
        <f>B7/B11</f>
        <v>5.7971014492753622E-4</v>
      </c>
      <c r="E7" s="2" t="s">
        <v>94</v>
      </c>
      <c r="F7" s="3" t="s">
        <v>2</v>
      </c>
      <c r="G7" s="4" t="s">
        <v>3</v>
      </c>
    </row>
    <row r="8" spans="1:7" ht="15.75" customHeight="1" x14ac:dyDescent="0.2">
      <c r="A8" s="3" t="s">
        <v>14</v>
      </c>
      <c r="B8" s="7">
        <v>4</v>
      </c>
      <c r="C8" s="8">
        <f>B8/B11</f>
        <v>1.1594202898550724E-3</v>
      </c>
      <c r="E8" s="3" t="s">
        <v>292</v>
      </c>
      <c r="F8" s="7">
        <v>392</v>
      </c>
      <c r="G8" s="11">
        <f>F8/F10</f>
        <v>0.58160237388724034</v>
      </c>
    </row>
    <row r="9" spans="1:7" ht="15.75" customHeight="1" x14ac:dyDescent="0.2">
      <c r="A9" s="3" t="s">
        <v>16</v>
      </c>
      <c r="B9" s="10">
        <v>3176</v>
      </c>
      <c r="C9" s="8">
        <f>B9/B11</f>
        <v>0.92057971014492757</v>
      </c>
      <c r="E9" s="3" t="s">
        <v>293</v>
      </c>
      <c r="F9" s="7">
        <v>282</v>
      </c>
      <c r="G9" s="11">
        <f>F9/F10</f>
        <v>0.41839762611275966</v>
      </c>
    </row>
    <row r="10" spans="1:7" ht="15.75" customHeight="1" x14ac:dyDescent="0.2">
      <c r="A10" s="3" t="s">
        <v>18</v>
      </c>
      <c r="B10" s="7">
        <v>39</v>
      </c>
      <c r="C10" s="8">
        <f>B10/B11</f>
        <v>1.1304347826086957E-2</v>
      </c>
      <c r="E10" s="2" t="s">
        <v>10</v>
      </c>
      <c r="F10" s="7">
        <f t="shared" ref="F10:G10" si="1">SUM(F8:F9)</f>
        <v>674</v>
      </c>
      <c r="G10" s="11">
        <f t="shared" si="1"/>
        <v>1</v>
      </c>
    </row>
    <row r="11" spans="1:7" ht="15.75" customHeight="1" x14ac:dyDescent="0.2">
      <c r="A11" s="2" t="s">
        <v>10</v>
      </c>
      <c r="B11" s="3">
        <f t="shared" ref="B11:C11" si="2">SUM(B3:B10)</f>
        <v>3450</v>
      </c>
      <c r="C11" s="8">
        <f t="shared" si="2"/>
        <v>1</v>
      </c>
    </row>
    <row r="12" spans="1:7" ht="15.75" customHeight="1" x14ac:dyDescent="0.2">
      <c r="C12" s="11"/>
    </row>
    <row r="13" spans="1:7" ht="15.75" customHeight="1" x14ac:dyDescent="0.2">
      <c r="A13" s="17" t="s">
        <v>21</v>
      </c>
      <c r="B13" s="14" t="s">
        <v>2</v>
      </c>
      <c r="C13" s="18" t="s">
        <v>3</v>
      </c>
    </row>
    <row r="14" spans="1:7" ht="15.75" customHeight="1" x14ac:dyDescent="0.2">
      <c r="A14" s="14" t="s">
        <v>23</v>
      </c>
      <c r="B14" s="19">
        <v>0</v>
      </c>
      <c r="C14" s="16" t="e">
        <f>B14/B16</f>
        <v>#DIV/0!</v>
      </c>
    </row>
    <row r="15" spans="1:7" ht="15.75" customHeight="1" x14ac:dyDescent="0.2">
      <c r="A15" s="14" t="s">
        <v>25</v>
      </c>
      <c r="B15" s="19">
        <v>0</v>
      </c>
      <c r="C15" s="16" t="e">
        <f>B15/B16</f>
        <v>#DIV/0!</v>
      </c>
    </row>
    <row r="16" spans="1:7" ht="15.75" customHeight="1" x14ac:dyDescent="0.2">
      <c r="A16" s="17" t="s">
        <v>10</v>
      </c>
      <c r="B16" s="14">
        <f t="shared" ref="B16:C16" si="3">SUM(B14:B15)</f>
        <v>0</v>
      </c>
      <c r="C16" s="20" t="e">
        <f t="shared" si="3"/>
        <v>#DIV/0!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17" t="s">
        <v>27</v>
      </c>
      <c r="B18" s="14" t="s">
        <v>2</v>
      </c>
      <c r="C18" s="18" t="s">
        <v>3</v>
      </c>
    </row>
    <row r="19" spans="1:3" ht="15.75" customHeight="1" x14ac:dyDescent="0.2">
      <c r="A19" s="14" t="s">
        <v>29</v>
      </c>
      <c r="B19" s="19">
        <v>0</v>
      </c>
      <c r="C19" s="16" t="e">
        <f>B19/B27</f>
        <v>#DIV/0!</v>
      </c>
    </row>
    <row r="20" spans="1:3" ht="15.75" customHeight="1" x14ac:dyDescent="0.2">
      <c r="A20" s="14" t="s">
        <v>31</v>
      </c>
      <c r="B20" s="19">
        <v>0</v>
      </c>
      <c r="C20" s="16" t="e">
        <f>B20/B27</f>
        <v>#DIV/0!</v>
      </c>
    </row>
    <row r="21" spans="1:3" ht="15.75" customHeight="1" x14ac:dyDescent="0.2">
      <c r="A21" s="14" t="s">
        <v>33</v>
      </c>
      <c r="B21" s="19">
        <v>0</v>
      </c>
      <c r="C21" s="16" t="e">
        <f>B21/B27</f>
        <v>#DIV/0!</v>
      </c>
    </row>
    <row r="22" spans="1:3" ht="15.75" customHeight="1" x14ac:dyDescent="0.2">
      <c r="A22" s="14" t="s">
        <v>34</v>
      </c>
      <c r="B22" s="19">
        <v>0</v>
      </c>
      <c r="C22" s="16" t="e">
        <f>B22/B27</f>
        <v>#DIV/0!</v>
      </c>
    </row>
    <row r="23" spans="1:3" ht="15.75" customHeight="1" x14ac:dyDescent="0.2">
      <c r="A23" s="14" t="s">
        <v>35</v>
      </c>
      <c r="B23" s="19">
        <v>0</v>
      </c>
      <c r="C23" s="16" t="e">
        <f>B23/B27</f>
        <v>#DIV/0!</v>
      </c>
    </row>
    <row r="24" spans="1:3" ht="15.75" customHeight="1" x14ac:dyDescent="0.2">
      <c r="A24" s="14" t="s">
        <v>36</v>
      </c>
      <c r="B24" s="19">
        <v>0</v>
      </c>
      <c r="C24" s="16" t="e">
        <f>B24/B27</f>
        <v>#DIV/0!</v>
      </c>
    </row>
    <row r="25" spans="1:3" ht="15.75" customHeight="1" x14ac:dyDescent="0.2">
      <c r="A25" s="14" t="s">
        <v>37</v>
      </c>
      <c r="B25" s="19">
        <v>0</v>
      </c>
      <c r="C25" s="16" t="e">
        <f>B25/B27</f>
        <v>#DIV/0!</v>
      </c>
    </row>
    <row r="26" spans="1:3" ht="15.75" customHeight="1" x14ac:dyDescent="0.2">
      <c r="A26" s="14" t="s">
        <v>38</v>
      </c>
      <c r="B26" s="19">
        <v>0</v>
      </c>
      <c r="C26" s="16" t="e">
        <f>B26/B27</f>
        <v>#DIV/0!</v>
      </c>
    </row>
    <row r="27" spans="1:3" ht="15.75" customHeight="1" x14ac:dyDescent="0.2">
      <c r="A27" s="17" t="s">
        <v>10</v>
      </c>
      <c r="B27" s="19">
        <f t="shared" ref="B27:C27" si="4">SUM(B19:B26)</f>
        <v>0</v>
      </c>
      <c r="C27" s="16" t="e">
        <f t="shared" si="4"/>
        <v>#DIV/0!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17" t="s">
        <v>39</v>
      </c>
      <c r="B29" s="14" t="s">
        <v>2</v>
      </c>
      <c r="C29" s="18" t="s">
        <v>3</v>
      </c>
    </row>
    <row r="30" spans="1:3" ht="15.75" customHeight="1" x14ac:dyDescent="0.2">
      <c r="A30" s="14" t="s">
        <v>40</v>
      </c>
      <c r="B30" s="19">
        <v>0</v>
      </c>
      <c r="C30" s="16" t="e">
        <f>B30/B33</f>
        <v>#DIV/0!</v>
      </c>
    </row>
    <row r="31" spans="1:3" ht="15.75" customHeight="1" x14ac:dyDescent="0.2">
      <c r="A31" s="14" t="s">
        <v>41</v>
      </c>
      <c r="B31" s="19">
        <v>0</v>
      </c>
      <c r="C31" s="16" t="e">
        <f>B31/B33</f>
        <v>#DIV/0!</v>
      </c>
    </row>
    <row r="32" spans="1:3" ht="15.75" customHeight="1" x14ac:dyDescent="0.2">
      <c r="A32" s="14" t="s">
        <v>42</v>
      </c>
      <c r="B32" s="19">
        <v>0</v>
      </c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5">SUM(B30:B32)</f>
        <v>0</v>
      </c>
      <c r="C33" s="16" t="e">
        <f t="shared" si="5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2" t="s">
        <v>43</v>
      </c>
      <c r="B35" s="3" t="s">
        <v>2</v>
      </c>
      <c r="C35" s="4" t="s">
        <v>3</v>
      </c>
    </row>
    <row r="36" spans="1:3" ht="15.75" customHeight="1" x14ac:dyDescent="0.2">
      <c r="A36" s="3" t="s">
        <v>44</v>
      </c>
      <c r="B36" s="10">
        <v>2877</v>
      </c>
      <c r="C36" s="11">
        <f>B36/B38</f>
        <v>0.8537091988130564</v>
      </c>
    </row>
    <row r="37" spans="1:3" ht="15.75" customHeight="1" x14ac:dyDescent="0.2">
      <c r="A37" s="3" t="s">
        <v>45</v>
      </c>
      <c r="B37" s="7">
        <v>493</v>
      </c>
      <c r="C37" s="11">
        <f>B37/B38</f>
        <v>0.14629080118694363</v>
      </c>
    </row>
    <row r="38" spans="1:3" ht="15.75" customHeight="1" x14ac:dyDescent="0.2">
      <c r="A38" s="2" t="s">
        <v>10</v>
      </c>
      <c r="B38" s="13">
        <f t="shared" ref="B38:C38" si="6">SUM(B36:B37)</f>
        <v>3370</v>
      </c>
      <c r="C38" s="8">
        <f t="shared" si="6"/>
        <v>1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>
        <v>0</v>
      </c>
      <c r="C41" s="16" t="e">
        <f>B41/B44</f>
        <v>#DIV/0!</v>
      </c>
    </row>
    <row r="42" spans="1:3" ht="15.75" customHeight="1" x14ac:dyDescent="0.2">
      <c r="A42" s="14" t="s">
        <v>48</v>
      </c>
      <c r="B42" s="19">
        <v>0</v>
      </c>
      <c r="C42" s="16" t="e">
        <f>B42/B44</f>
        <v>#DIV/0!</v>
      </c>
    </row>
    <row r="43" spans="1:3" ht="15.75" customHeight="1" x14ac:dyDescent="0.2">
      <c r="A43" s="14" t="s">
        <v>49</v>
      </c>
      <c r="B43" s="19">
        <v>0</v>
      </c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7">SUM(B41:B43)</f>
        <v>0</v>
      </c>
      <c r="C44" s="16" t="e">
        <f t="shared" si="7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>
        <v>0</v>
      </c>
      <c r="C47" s="16" t="e">
        <f>B47/B49</f>
        <v>#DIV/0!</v>
      </c>
    </row>
    <row r="48" spans="1:3" ht="15.75" customHeight="1" x14ac:dyDescent="0.2">
      <c r="A48" s="14" t="s">
        <v>52</v>
      </c>
      <c r="B48" s="19">
        <v>0</v>
      </c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8">SUM(B47:B48)</f>
        <v>0</v>
      </c>
      <c r="C49" s="20" t="e">
        <f t="shared" si="8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10">
        <v>2118</v>
      </c>
      <c r="C52" s="11">
        <f>B52/B54</f>
        <v>0.66436637390213304</v>
      </c>
    </row>
    <row r="53" spans="1:3" ht="15.75" customHeight="1" x14ac:dyDescent="0.2">
      <c r="A53" s="3" t="s">
        <v>55</v>
      </c>
      <c r="B53" s="7">
        <v>1070</v>
      </c>
      <c r="C53" s="11">
        <f>B53/B54</f>
        <v>0.33563362609786701</v>
      </c>
    </row>
    <row r="54" spans="1:3" ht="15.75" customHeight="1" x14ac:dyDescent="0.2">
      <c r="A54" s="2" t="s">
        <v>10</v>
      </c>
      <c r="B54" s="13">
        <f t="shared" ref="B54:C54" si="9">SUM(B52:B53)</f>
        <v>3188</v>
      </c>
      <c r="C54" s="8">
        <f t="shared" si="9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10">
        <v>1535</v>
      </c>
      <c r="C57" s="11">
        <f>B57/B59</f>
        <v>0.55315315315315317</v>
      </c>
    </row>
    <row r="58" spans="1:3" ht="15.75" customHeight="1" x14ac:dyDescent="0.2">
      <c r="A58" s="3" t="s">
        <v>58</v>
      </c>
      <c r="B58" s="10">
        <v>1240</v>
      </c>
      <c r="C58" s="11">
        <f>B58/B59</f>
        <v>0.44684684684684683</v>
      </c>
    </row>
    <row r="59" spans="1:3" ht="15.75" customHeight="1" x14ac:dyDescent="0.2">
      <c r="A59" s="2" t="s">
        <v>10</v>
      </c>
      <c r="B59" s="13">
        <f t="shared" ref="B59:C59" si="10">SUM(B57:B58)</f>
        <v>2775</v>
      </c>
      <c r="C59" s="8">
        <f t="shared" si="10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10">
        <v>1492</v>
      </c>
      <c r="C62" s="11">
        <f>B62/B64</f>
        <v>0.53804543815362427</v>
      </c>
    </row>
    <row r="63" spans="1:3" ht="15.75" customHeight="1" x14ac:dyDescent="0.2">
      <c r="A63" s="3" t="s">
        <v>61</v>
      </c>
      <c r="B63" s="7">
        <v>1281</v>
      </c>
      <c r="C63" s="11">
        <f>B63/B64</f>
        <v>0.46195456184637579</v>
      </c>
    </row>
    <row r="64" spans="1:3" ht="15.75" customHeight="1" x14ac:dyDescent="0.2">
      <c r="A64" s="2" t="s">
        <v>10</v>
      </c>
      <c r="B64" s="13">
        <f t="shared" ref="B64:C64" si="11">SUM(B62:B63)</f>
        <v>2773</v>
      </c>
      <c r="C64" s="8">
        <f t="shared" si="11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7">
        <v>1953</v>
      </c>
      <c r="C67" s="11">
        <f>B67/B69</f>
        <v>0.61357210179076338</v>
      </c>
    </row>
    <row r="68" spans="1:3" ht="15.75" customHeight="1" x14ac:dyDescent="0.2">
      <c r="A68" s="3" t="s">
        <v>64</v>
      </c>
      <c r="B68" s="10">
        <v>1230</v>
      </c>
      <c r="C68" s="11">
        <f>B68/B69</f>
        <v>0.38642789820923656</v>
      </c>
    </row>
    <row r="69" spans="1:3" ht="15.75" customHeight="1" x14ac:dyDescent="0.2">
      <c r="A69" s="2" t="s">
        <v>10</v>
      </c>
      <c r="B69" s="3">
        <f t="shared" ref="B69:C69" si="12">SUM(B67:B68)</f>
        <v>3183</v>
      </c>
      <c r="C69" s="8">
        <f t="shared" si="12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>
        <v>0</v>
      </c>
      <c r="C72" s="16" t="e">
        <f>B72/B76</f>
        <v>#DIV/0!</v>
      </c>
    </row>
    <row r="73" spans="1:3" ht="15.75" customHeight="1" x14ac:dyDescent="0.2">
      <c r="A73" s="14" t="s">
        <v>67</v>
      </c>
      <c r="B73" s="19">
        <v>0</v>
      </c>
      <c r="C73" s="16" t="e">
        <f>B73/B76</f>
        <v>#DIV/0!</v>
      </c>
    </row>
    <row r="74" spans="1:3" ht="15.75" customHeight="1" x14ac:dyDescent="0.2">
      <c r="A74" s="14" t="s">
        <v>68</v>
      </c>
      <c r="B74" s="19">
        <v>0</v>
      </c>
      <c r="C74" s="16" t="e">
        <f>B74/B76</f>
        <v>#DIV/0!</v>
      </c>
    </row>
    <row r="75" spans="1:3" ht="15.75" customHeight="1" x14ac:dyDescent="0.2">
      <c r="A75" s="14" t="s">
        <v>69</v>
      </c>
      <c r="B75" s="19">
        <v>0</v>
      </c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3">SUM(B72:B75)</f>
        <v>0</v>
      </c>
      <c r="C76" s="16" t="e">
        <f t="shared" si="13"/>
        <v>#DIV/0!</v>
      </c>
    </row>
    <row r="77" spans="1:3" ht="15.75" customHeight="1" x14ac:dyDescent="0.2">
      <c r="C77" s="11"/>
    </row>
    <row r="78" spans="1:3" ht="15.75" customHeight="1" x14ac:dyDescent="0.2">
      <c r="A78" s="2" t="s">
        <v>70</v>
      </c>
      <c r="B78" s="3" t="s">
        <v>2</v>
      </c>
      <c r="C78" s="4" t="s">
        <v>3</v>
      </c>
    </row>
    <row r="79" spans="1:3" ht="15.75" customHeight="1" x14ac:dyDescent="0.2">
      <c r="A79" s="3" t="s">
        <v>71</v>
      </c>
      <c r="B79" s="7">
        <v>699</v>
      </c>
      <c r="C79" s="11">
        <f>B79/B82</f>
        <v>0.23346693386773548</v>
      </c>
    </row>
    <row r="80" spans="1:3" ht="15.75" customHeight="1" x14ac:dyDescent="0.2">
      <c r="A80" s="3" t="s">
        <v>72</v>
      </c>
      <c r="B80" s="10">
        <v>1981</v>
      </c>
      <c r="C80" s="11">
        <f>B80/B82</f>
        <v>0.66165664662658652</v>
      </c>
    </row>
    <row r="81" spans="1:3" ht="15.75" customHeight="1" x14ac:dyDescent="0.2">
      <c r="A81" s="3" t="s">
        <v>73</v>
      </c>
      <c r="B81" s="7">
        <v>314</v>
      </c>
      <c r="C81" s="11">
        <f>B81/B82</f>
        <v>0.10487641950567803</v>
      </c>
    </row>
    <row r="82" spans="1:3" ht="15.75" customHeight="1" x14ac:dyDescent="0.2">
      <c r="A82" s="2" t="s">
        <v>10</v>
      </c>
      <c r="B82" s="7">
        <f t="shared" ref="B82:C82" si="14">SUM(B79:B81)</f>
        <v>2994</v>
      </c>
      <c r="C82" s="11">
        <f t="shared" si="14"/>
        <v>1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6.140625" customWidth="1"/>
    <col min="5" max="5" width="24.7109375" customWidth="1"/>
    <col min="6" max="6" width="12.7109375" customWidth="1"/>
  </cols>
  <sheetData>
    <row r="1" spans="1:7" ht="15.75" customHeight="1" x14ac:dyDescent="0.25">
      <c r="D1" s="1" t="s">
        <v>294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295</v>
      </c>
      <c r="F2" s="3" t="s">
        <v>2</v>
      </c>
      <c r="G2" s="4" t="s">
        <v>3</v>
      </c>
    </row>
    <row r="3" spans="1:7" ht="15.75" customHeight="1" x14ac:dyDescent="0.2">
      <c r="A3" s="3" t="s">
        <v>5</v>
      </c>
      <c r="B3" s="7">
        <v>2</v>
      </c>
      <c r="C3" s="8">
        <f>B3/B11</f>
        <v>3.6677058499908307E-4</v>
      </c>
      <c r="E3" s="3" t="s">
        <v>296</v>
      </c>
      <c r="F3" s="10">
        <v>1549</v>
      </c>
      <c r="G3" s="11">
        <f>F3/F5</f>
        <v>0.30101049358725224</v>
      </c>
    </row>
    <row r="4" spans="1:7" ht="15.75" customHeight="1" x14ac:dyDescent="0.2">
      <c r="A4" s="3" t="s">
        <v>7</v>
      </c>
      <c r="B4" s="7">
        <v>19</v>
      </c>
      <c r="C4" s="8">
        <f>B4/B11</f>
        <v>3.4843205574912892E-3</v>
      </c>
      <c r="E4" s="3" t="s">
        <v>297</v>
      </c>
      <c r="F4" s="10">
        <v>3597</v>
      </c>
      <c r="G4" s="11">
        <f>F4/F5</f>
        <v>0.69898950641274782</v>
      </c>
    </row>
    <row r="5" spans="1:7" ht="15.75" customHeight="1" x14ac:dyDescent="0.2">
      <c r="A5" s="3" t="s">
        <v>9</v>
      </c>
      <c r="B5" s="7">
        <v>57</v>
      </c>
      <c r="C5" s="8">
        <f>B5/B11</f>
        <v>1.0452961672473868E-2</v>
      </c>
      <c r="E5" s="2" t="s">
        <v>10</v>
      </c>
      <c r="F5" s="10">
        <f t="shared" ref="F5:G5" si="0">SUM(F3:F4)</f>
        <v>5146</v>
      </c>
      <c r="G5" s="11">
        <f t="shared" si="0"/>
        <v>1</v>
      </c>
    </row>
    <row r="6" spans="1:7" ht="15.75" customHeight="1" x14ac:dyDescent="0.2">
      <c r="A6" s="3" t="s">
        <v>11</v>
      </c>
      <c r="B6" s="7">
        <v>451</v>
      </c>
      <c r="C6" s="8">
        <f>B6/B11</f>
        <v>8.2706766917293228E-2</v>
      </c>
      <c r="G6" s="11"/>
    </row>
    <row r="7" spans="1:7" ht="15.75" customHeight="1" x14ac:dyDescent="0.2">
      <c r="A7" s="3" t="s">
        <v>12</v>
      </c>
      <c r="B7" s="7">
        <v>13</v>
      </c>
      <c r="C7" s="8">
        <f>B7/B11</f>
        <v>2.3840088024940399E-3</v>
      </c>
      <c r="E7" s="2" t="s">
        <v>114</v>
      </c>
      <c r="F7" s="3" t="s">
        <v>2</v>
      </c>
      <c r="G7" s="4" t="s">
        <v>3</v>
      </c>
    </row>
    <row r="8" spans="1:7" ht="15.75" customHeight="1" x14ac:dyDescent="0.2">
      <c r="A8" s="3" t="s">
        <v>14</v>
      </c>
      <c r="B8" s="7">
        <v>7</v>
      </c>
      <c r="C8" s="8">
        <f>B8/B11</f>
        <v>1.2836970474967907E-3</v>
      </c>
      <c r="E8" s="3" t="s">
        <v>298</v>
      </c>
      <c r="F8" s="10">
        <v>2112</v>
      </c>
      <c r="G8" s="11">
        <f>F8/F10</f>
        <v>0.39803995476818693</v>
      </c>
    </row>
    <row r="9" spans="1:7" ht="15.75" customHeight="1" x14ac:dyDescent="0.2">
      <c r="A9" s="3" t="s">
        <v>16</v>
      </c>
      <c r="B9" s="10">
        <v>4788</v>
      </c>
      <c r="C9" s="8">
        <f>B9/B11</f>
        <v>0.87804878048780488</v>
      </c>
      <c r="E9" s="3" t="s">
        <v>25</v>
      </c>
      <c r="F9" s="10">
        <v>3194</v>
      </c>
      <c r="G9" s="11">
        <f>F9/F10</f>
        <v>0.60196004523181301</v>
      </c>
    </row>
    <row r="10" spans="1:7" ht="15.75" customHeight="1" x14ac:dyDescent="0.2">
      <c r="A10" s="3" t="s">
        <v>18</v>
      </c>
      <c r="B10" s="7">
        <v>116</v>
      </c>
      <c r="C10" s="8">
        <f>B10/B11</f>
        <v>2.127269392994682E-2</v>
      </c>
      <c r="E10" s="2" t="s">
        <v>10</v>
      </c>
      <c r="F10" s="10">
        <f t="shared" ref="F10:G10" si="1">SUM(F8:F9)</f>
        <v>5306</v>
      </c>
      <c r="G10" s="11">
        <f t="shared" si="1"/>
        <v>1</v>
      </c>
    </row>
    <row r="11" spans="1:7" ht="15.75" customHeight="1" x14ac:dyDescent="0.2">
      <c r="A11" s="2" t="s">
        <v>10</v>
      </c>
      <c r="B11" s="3">
        <f t="shared" ref="B11:C11" si="2">SUM(B3:B10)</f>
        <v>5453</v>
      </c>
      <c r="C11" s="8">
        <f t="shared" si="2"/>
        <v>1</v>
      </c>
      <c r="G11" s="11"/>
    </row>
    <row r="12" spans="1:7" ht="15.75" customHeight="1" x14ac:dyDescent="0.2">
      <c r="C12" s="11"/>
      <c r="E12" s="2" t="s">
        <v>107</v>
      </c>
      <c r="F12" s="3" t="s">
        <v>2</v>
      </c>
      <c r="G12" s="4" t="s">
        <v>3</v>
      </c>
    </row>
    <row r="13" spans="1:7" ht="15.75" customHeight="1" x14ac:dyDescent="0.2">
      <c r="A13" s="17" t="s">
        <v>21</v>
      </c>
      <c r="B13" s="14" t="s">
        <v>2</v>
      </c>
      <c r="C13" s="18" t="s">
        <v>3</v>
      </c>
      <c r="E13" s="3" t="s">
        <v>299</v>
      </c>
      <c r="F13" s="10">
        <v>1886</v>
      </c>
      <c r="G13" s="11">
        <f>F13/F17</f>
        <v>0.37772882034848787</v>
      </c>
    </row>
    <row r="14" spans="1:7" ht="15.75" customHeight="1" x14ac:dyDescent="0.2">
      <c r="A14" s="14" t="s">
        <v>23</v>
      </c>
      <c r="B14" s="19"/>
      <c r="C14" s="16" t="e">
        <f>B14/B16</f>
        <v>#DIV/0!</v>
      </c>
      <c r="E14" s="3" t="s">
        <v>300</v>
      </c>
      <c r="F14" s="7">
        <v>611</v>
      </c>
      <c r="G14" s="11">
        <f>F14/F17</f>
        <v>0.1223713198477869</v>
      </c>
    </row>
    <row r="15" spans="1:7" ht="15.75" customHeight="1" x14ac:dyDescent="0.2">
      <c r="A15" s="14" t="s">
        <v>25</v>
      </c>
      <c r="B15" s="19"/>
      <c r="C15" s="16" t="e">
        <f>B15/B16</f>
        <v>#DIV/0!</v>
      </c>
      <c r="E15" s="3" t="s">
        <v>301</v>
      </c>
      <c r="F15" s="10">
        <v>1475</v>
      </c>
      <c r="G15" s="11">
        <f>F15/F17</f>
        <v>0.29541357901061488</v>
      </c>
    </row>
    <row r="16" spans="1:7" ht="15.75" customHeight="1" x14ac:dyDescent="0.2">
      <c r="A16" s="17" t="s">
        <v>10</v>
      </c>
      <c r="B16" s="14">
        <f t="shared" ref="B16:C16" si="3">SUM(B14:B15)</f>
        <v>0</v>
      </c>
      <c r="C16" s="20" t="e">
        <f t="shared" si="3"/>
        <v>#DIV/0!</v>
      </c>
      <c r="E16" s="3" t="s">
        <v>302</v>
      </c>
      <c r="F16" s="10">
        <v>1021</v>
      </c>
      <c r="G16" s="11">
        <f>F16/F17</f>
        <v>0.20448628079311035</v>
      </c>
    </row>
    <row r="17" spans="1:7" ht="15.75" customHeight="1" x14ac:dyDescent="0.2">
      <c r="A17" s="2"/>
      <c r="B17" s="3"/>
      <c r="C17" s="4"/>
      <c r="E17" s="2" t="s">
        <v>10</v>
      </c>
      <c r="F17" s="10">
        <f t="shared" ref="F17:G17" si="4">SUM(F13:F16)</f>
        <v>4993</v>
      </c>
      <c r="G17" s="11">
        <f t="shared" si="4"/>
        <v>1</v>
      </c>
    </row>
    <row r="18" spans="1:7" ht="15.75" customHeight="1" x14ac:dyDescent="0.2">
      <c r="A18" s="17" t="s">
        <v>27</v>
      </c>
      <c r="B18" s="14" t="s">
        <v>2</v>
      </c>
      <c r="C18" s="18" t="s">
        <v>3</v>
      </c>
      <c r="G18" s="11"/>
    </row>
    <row r="19" spans="1:7" ht="15.75" customHeight="1" x14ac:dyDescent="0.2">
      <c r="A19" s="14" t="s">
        <v>29</v>
      </c>
      <c r="B19" s="19"/>
      <c r="C19" s="16" t="e">
        <f>B19/B27</f>
        <v>#DIV/0!</v>
      </c>
      <c r="E19" s="2" t="s">
        <v>157</v>
      </c>
      <c r="F19" s="3" t="s">
        <v>2</v>
      </c>
      <c r="G19" s="4" t="s">
        <v>3</v>
      </c>
    </row>
    <row r="20" spans="1:7" ht="15.75" customHeight="1" x14ac:dyDescent="0.2">
      <c r="A20" s="14" t="s">
        <v>31</v>
      </c>
      <c r="B20" s="19"/>
      <c r="C20" s="16" t="e">
        <f>B20/B27</f>
        <v>#DIV/0!</v>
      </c>
      <c r="E20" s="3" t="s">
        <v>303</v>
      </c>
      <c r="F20" s="7">
        <v>797</v>
      </c>
      <c r="G20" s="11">
        <f>F20/F24</f>
        <v>0.15860696517412937</v>
      </c>
    </row>
    <row r="21" spans="1:7" ht="15.75" customHeight="1" x14ac:dyDescent="0.2">
      <c r="A21" s="14" t="s">
        <v>33</v>
      </c>
      <c r="B21" s="19"/>
      <c r="C21" s="16" t="e">
        <f>B21/B27</f>
        <v>#DIV/0!</v>
      </c>
      <c r="E21" s="3" t="s">
        <v>304</v>
      </c>
      <c r="F21" s="10">
        <v>1275</v>
      </c>
      <c r="G21" s="11">
        <f>F21/F24</f>
        <v>0.2537313432835821</v>
      </c>
    </row>
    <row r="22" spans="1:7" ht="15.75" customHeight="1" x14ac:dyDescent="0.2">
      <c r="A22" s="14" t="s">
        <v>34</v>
      </c>
      <c r="B22" s="19"/>
      <c r="C22" s="16" t="e">
        <f>B22/B27</f>
        <v>#DIV/0!</v>
      </c>
      <c r="E22" s="3" t="s">
        <v>305</v>
      </c>
      <c r="F22" s="7">
        <v>832</v>
      </c>
      <c r="G22" s="11">
        <f>F22/F24</f>
        <v>0.16557213930348258</v>
      </c>
    </row>
    <row r="23" spans="1:7" ht="15.75" customHeight="1" x14ac:dyDescent="0.2">
      <c r="A23" s="14" t="s">
        <v>35</v>
      </c>
      <c r="B23" s="19"/>
      <c r="C23" s="16" t="e">
        <f>B23/B27</f>
        <v>#DIV/0!</v>
      </c>
      <c r="E23" s="3" t="s">
        <v>306</v>
      </c>
      <c r="F23" s="10">
        <v>2121</v>
      </c>
      <c r="G23" s="11">
        <f>F23/F24</f>
        <v>0.42208955223880595</v>
      </c>
    </row>
    <row r="24" spans="1:7" ht="15.75" customHeight="1" x14ac:dyDescent="0.2">
      <c r="A24" s="14" t="s">
        <v>36</v>
      </c>
      <c r="B24" s="19"/>
      <c r="C24" s="16" t="e">
        <f>B24/B27</f>
        <v>#DIV/0!</v>
      </c>
      <c r="E24" s="2" t="s">
        <v>10</v>
      </c>
      <c r="F24" s="7">
        <f t="shared" ref="F24:G24" si="5">SUM(F20:F23)</f>
        <v>5025</v>
      </c>
      <c r="G24" s="11">
        <f t="shared" si="5"/>
        <v>1</v>
      </c>
    </row>
    <row r="25" spans="1:7" ht="15.75" customHeight="1" x14ac:dyDescent="0.2">
      <c r="A25" s="14" t="s">
        <v>37</v>
      </c>
      <c r="B25" s="19"/>
      <c r="C25" s="16" t="e">
        <f>B25/B27</f>
        <v>#DIV/0!</v>
      </c>
      <c r="G25" s="11"/>
    </row>
    <row r="26" spans="1:7" ht="15.75" customHeight="1" x14ac:dyDescent="0.2">
      <c r="A26" s="14" t="s">
        <v>38</v>
      </c>
      <c r="B26" s="19"/>
      <c r="C26" s="16" t="e">
        <f>B26/B27</f>
        <v>#DIV/0!</v>
      </c>
      <c r="E26" s="2" t="s">
        <v>83</v>
      </c>
      <c r="F26" s="3" t="s">
        <v>2</v>
      </c>
      <c r="G26" s="4" t="s">
        <v>3</v>
      </c>
    </row>
    <row r="27" spans="1:7" ht="15.75" customHeight="1" x14ac:dyDescent="0.2">
      <c r="A27" s="17" t="s">
        <v>10</v>
      </c>
      <c r="B27" s="19">
        <f t="shared" ref="B27:C27" si="6">SUM(B19:B26)</f>
        <v>0</v>
      </c>
      <c r="C27" s="16" t="e">
        <f t="shared" si="6"/>
        <v>#DIV/0!</v>
      </c>
      <c r="E27" s="3" t="s">
        <v>307</v>
      </c>
      <c r="F27" s="10">
        <v>2682</v>
      </c>
      <c r="G27" s="11">
        <f>F27/F29</f>
        <v>0.54203718674211798</v>
      </c>
    </row>
    <row r="28" spans="1:7" ht="15.75" customHeight="1" x14ac:dyDescent="0.2">
      <c r="A28" s="2"/>
      <c r="B28" s="3"/>
      <c r="C28" s="4"/>
      <c r="E28" s="3" t="s">
        <v>308</v>
      </c>
      <c r="F28" s="10">
        <v>2266</v>
      </c>
      <c r="G28" s="11">
        <f>F28/F29</f>
        <v>0.45796281325788196</v>
      </c>
    </row>
    <row r="29" spans="1:7" ht="15.75" customHeight="1" x14ac:dyDescent="0.2">
      <c r="A29" s="17" t="s">
        <v>39</v>
      </c>
      <c r="B29" s="14" t="s">
        <v>2</v>
      </c>
      <c r="C29" s="18" t="s">
        <v>3</v>
      </c>
      <c r="E29" s="2" t="s">
        <v>10</v>
      </c>
      <c r="F29" s="10">
        <f t="shared" ref="F29:G29" si="7">SUM(F27:F28)</f>
        <v>4948</v>
      </c>
      <c r="G29" s="11">
        <f t="shared" si="7"/>
        <v>1</v>
      </c>
    </row>
    <row r="30" spans="1:7" ht="15.75" customHeight="1" x14ac:dyDescent="0.2">
      <c r="A30" s="14" t="s">
        <v>40</v>
      </c>
      <c r="B30" s="19"/>
      <c r="C30" s="16" t="e">
        <f>B30/B33</f>
        <v>#DIV/0!</v>
      </c>
    </row>
    <row r="31" spans="1:7" ht="15.75" customHeight="1" x14ac:dyDescent="0.2">
      <c r="A31" s="14" t="s">
        <v>41</v>
      </c>
      <c r="B31" s="19"/>
      <c r="C31" s="16" t="e">
        <f>B31/B33</f>
        <v>#DIV/0!</v>
      </c>
    </row>
    <row r="32" spans="1:7" ht="15.75" customHeight="1" x14ac:dyDescent="0.2">
      <c r="A32" s="14" t="s">
        <v>42</v>
      </c>
      <c r="B32" s="19"/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8">SUM(B30:B32)</f>
        <v>0</v>
      </c>
      <c r="C33" s="16" t="e">
        <f t="shared" si="8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2" t="s">
        <v>43</v>
      </c>
      <c r="B35" s="3" t="s">
        <v>2</v>
      </c>
      <c r="C35" s="4" t="s">
        <v>3</v>
      </c>
    </row>
    <row r="36" spans="1:3" ht="15.75" customHeight="1" x14ac:dyDescent="0.2">
      <c r="A36" s="3" t="s">
        <v>44</v>
      </c>
      <c r="B36" s="10">
        <v>4508</v>
      </c>
      <c r="C36" s="11">
        <f>B36/B38</f>
        <v>0.85056603773584905</v>
      </c>
    </row>
    <row r="37" spans="1:3" ht="15.75" customHeight="1" x14ac:dyDescent="0.2">
      <c r="A37" s="3" t="s">
        <v>45</v>
      </c>
      <c r="B37" s="7">
        <v>792</v>
      </c>
      <c r="C37" s="11">
        <f>B37/B38</f>
        <v>0.14943396226415095</v>
      </c>
    </row>
    <row r="38" spans="1:3" ht="15.75" customHeight="1" x14ac:dyDescent="0.2">
      <c r="A38" s="2" t="s">
        <v>10</v>
      </c>
      <c r="B38" s="13">
        <f t="shared" ref="B38:C38" si="9">SUM(B36:B37)</f>
        <v>5300</v>
      </c>
      <c r="C38" s="8">
        <f t="shared" si="9"/>
        <v>1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/>
      <c r="C41" s="16" t="e">
        <f>B41/B44</f>
        <v>#DIV/0!</v>
      </c>
    </row>
    <row r="42" spans="1:3" ht="15.75" customHeight="1" x14ac:dyDescent="0.2">
      <c r="A42" s="14" t="s">
        <v>48</v>
      </c>
      <c r="B42" s="19"/>
      <c r="C42" s="16" t="e">
        <f>B42/B44</f>
        <v>#DIV/0!</v>
      </c>
    </row>
    <row r="43" spans="1:3" ht="15.75" customHeight="1" x14ac:dyDescent="0.2">
      <c r="A43" s="14" t="s">
        <v>49</v>
      </c>
      <c r="B43" s="19"/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10">SUM(B41:B43)</f>
        <v>0</v>
      </c>
      <c r="C44" s="16" t="e">
        <f t="shared" si="10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/>
      <c r="C47" s="16" t="e">
        <f>B47/B49</f>
        <v>#DIV/0!</v>
      </c>
    </row>
    <row r="48" spans="1:3" ht="15.75" customHeight="1" x14ac:dyDescent="0.2">
      <c r="A48" s="14" t="s">
        <v>52</v>
      </c>
      <c r="B48" s="19"/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11">SUM(B47:B48)</f>
        <v>0</v>
      </c>
      <c r="C49" s="20" t="e">
        <f t="shared" si="11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10">
        <v>3026</v>
      </c>
      <c r="C52" s="11">
        <f>B52/B54</f>
        <v>0.63518052057094876</v>
      </c>
    </row>
    <row r="53" spans="1:3" ht="15.75" customHeight="1" x14ac:dyDescent="0.2">
      <c r="A53" s="3" t="s">
        <v>55</v>
      </c>
      <c r="B53" s="10">
        <v>1738</v>
      </c>
      <c r="C53" s="11">
        <f>B53/B54</f>
        <v>0.36481947942905124</v>
      </c>
    </row>
    <row r="54" spans="1:3" ht="15.75" customHeight="1" x14ac:dyDescent="0.2">
      <c r="A54" s="2" t="s">
        <v>10</v>
      </c>
      <c r="B54" s="13">
        <f t="shared" ref="B54:C54" si="12">SUM(B52:B53)</f>
        <v>4764</v>
      </c>
      <c r="C54" s="8">
        <f t="shared" si="12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10">
        <v>2262</v>
      </c>
      <c r="C57" s="11">
        <f>B57/B59</f>
        <v>0.56705941338681376</v>
      </c>
    </row>
    <row r="58" spans="1:3" ht="15.75" customHeight="1" x14ac:dyDescent="0.2">
      <c r="A58" s="3" t="s">
        <v>58</v>
      </c>
      <c r="B58" s="10">
        <v>1727</v>
      </c>
      <c r="C58" s="11">
        <f>B58/B59</f>
        <v>0.43294058661318624</v>
      </c>
    </row>
    <row r="59" spans="1:3" ht="15.75" customHeight="1" x14ac:dyDescent="0.2">
      <c r="A59" s="2" t="s">
        <v>10</v>
      </c>
      <c r="B59" s="13">
        <f t="shared" ref="B59:C59" si="13">SUM(B57:B58)</f>
        <v>3989</v>
      </c>
      <c r="C59" s="8">
        <f t="shared" si="13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10">
        <v>2734</v>
      </c>
      <c r="C62" s="11">
        <f>B62/B64</f>
        <v>0.70536635706914341</v>
      </c>
    </row>
    <row r="63" spans="1:3" ht="15.75" customHeight="1" x14ac:dyDescent="0.2">
      <c r="A63" s="3" t="s">
        <v>61</v>
      </c>
      <c r="B63" s="10">
        <v>1142</v>
      </c>
      <c r="C63" s="11">
        <f>B63/B64</f>
        <v>0.29463364293085653</v>
      </c>
    </row>
    <row r="64" spans="1:3" ht="15.75" customHeight="1" x14ac:dyDescent="0.2">
      <c r="A64" s="2" t="s">
        <v>10</v>
      </c>
      <c r="B64" s="13">
        <f t="shared" ref="B64:C64" si="14">SUM(B62:B63)</f>
        <v>3876</v>
      </c>
      <c r="C64" s="8">
        <f t="shared" si="14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10">
        <v>2842</v>
      </c>
      <c r="C67" s="11">
        <f>B67/B69</f>
        <v>0.60830479452054798</v>
      </c>
    </row>
    <row r="68" spans="1:3" ht="15.75" customHeight="1" x14ac:dyDescent="0.2">
      <c r="A68" s="3" t="s">
        <v>64</v>
      </c>
      <c r="B68" s="10">
        <v>1830</v>
      </c>
      <c r="C68" s="11">
        <f>B68/B69</f>
        <v>0.39169520547945208</v>
      </c>
    </row>
    <row r="69" spans="1:3" ht="15.75" customHeight="1" x14ac:dyDescent="0.2">
      <c r="A69" s="2" t="s">
        <v>10</v>
      </c>
      <c r="B69" s="13">
        <f t="shared" ref="B69:C69" si="15">SUM(B67:B68)</f>
        <v>4672</v>
      </c>
      <c r="C69" s="8">
        <f t="shared" si="15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/>
      <c r="C72" s="16" t="e">
        <f>B72/B76</f>
        <v>#DIV/0!</v>
      </c>
    </row>
    <row r="73" spans="1:3" ht="15.75" customHeight="1" x14ac:dyDescent="0.2">
      <c r="A73" s="14" t="s">
        <v>67</v>
      </c>
      <c r="B73" s="19"/>
      <c r="C73" s="16" t="e">
        <f>B73/B76</f>
        <v>#DIV/0!</v>
      </c>
    </row>
    <row r="74" spans="1:3" ht="15.75" customHeight="1" x14ac:dyDescent="0.2">
      <c r="A74" s="14" t="s">
        <v>68</v>
      </c>
      <c r="B74" s="19"/>
      <c r="C74" s="16" t="e">
        <f>B74/B76</f>
        <v>#DIV/0!</v>
      </c>
    </row>
    <row r="75" spans="1:3" ht="15.75" customHeight="1" x14ac:dyDescent="0.2">
      <c r="A75" s="14" t="s">
        <v>69</v>
      </c>
      <c r="B75" s="19"/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6">SUM(B72:B75)</f>
        <v>0</v>
      </c>
      <c r="C76" s="16" t="e">
        <f t="shared" si="16"/>
        <v>#DIV/0!</v>
      </c>
    </row>
    <row r="77" spans="1:3" ht="15.75" customHeight="1" x14ac:dyDescent="0.2">
      <c r="C77" s="11"/>
    </row>
    <row r="78" spans="1:3" ht="15.75" customHeight="1" x14ac:dyDescent="0.2">
      <c r="A78" s="2" t="s">
        <v>70</v>
      </c>
      <c r="B78" s="3" t="s">
        <v>2</v>
      </c>
      <c r="C78" s="4" t="s">
        <v>3</v>
      </c>
    </row>
    <row r="79" spans="1:3" ht="15.75" customHeight="1" x14ac:dyDescent="0.2">
      <c r="A79" s="3" t="s">
        <v>71</v>
      </c>
      <c r="B79" s="7">
        <v>880</v>
      </c>
      <c r="C79" s="11">
        <f>B79/B82</f>
        <v>0.19430337822918967</v>
      </c>
    </row>
    <row r="80" spans="1:3" ht="15.75" customHeight="1" x14ac:dyDescent="0.2">
      <c r="A80" s="3" t="s">
        <v>72</v>
      </c>
      <c r="B80" s="10">
        <v>3224</v>
      </c>
      <c r="C80" s="11">
        <f>B80/B82</f>
        <v>0.71185692205784945</v>
      </c>
    </row>
    <row r="81" spans="1:3" ht="15.75" customHeight="1" x14ac:dyDescent="0.2">
      <c r="A81" s="3" t="s">
        <v>73</v>
      </c>
      <c r="B81" s="7">
        <v>425</v>
      </c>
      <c r="C81" s="11">
        <f>B81/B82</f>
        <v>9.3839699712960925E-2</v>
      </c>
    </row>
    <row r="82" spans="1:3" ht="15.75" customHeight="1" x14ac:dyDescent="0.2">
      <c r="A82" s="2" t="s">
        <v>10</v>
      </c>
      <c r="B82" s="7">
        <f t="shared" ref="B82:C82" si="17">SUM(B79:B81)</f>
        <v>4529</v>
      </c>
      <c r="C82" s="11">
        <f t="shared" si="17"/>
        <v>1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5.7109375" customWidth="1"/>
    <col min="5" max="5" width="24.7109375" customWidth="1"/>
    <col min="6" max="6" width="12.7109375" customWidth="1"/>
  </cols>
  <sheetData>
    <row r="1" spans="1:7" ht="15.75" customHeight="1" x14ac:dyDescent="0.25">
      <c r="D1" s="1" t="s">
        <v>309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83</v>
      </c>
      <c r="F2" s="3" t="s">
        <v>2</v>
      </c>
      <c r="G2" s="23" t="s">
        <v>3</v>
      </c>
    </row>
    <row r="3" spans="1:7" ht="15.75" customHeight="1" x14ac:dyDescent="0.2">
      <c r="A3" s="3" t="s">
        <v>5</v>
      </c>
      <c r="B3" s="7">
        <v>7</v>
      </c>
      <c r="C3" s="8">
        <f>B3/B11</f>
        <v>1.4121444422029454E-3</v>
      </c>
      <c r="E3" s="3" t="s">
        <v>310</v>
      </c>
      <c r="F3" s="7">
        <v>508</v>
      </c>
      <c r="G3" s="24">
        <f>F3/F5</f>
        <v>0.35825105782792666</v>
      </c>
    </row>
    <row r="4" spans="1:7" ht="15.75" customHeight="1" x14ac:dyDescent="0.2">
      <c r="A4" s="3" t="s">
        <v>7</v>
      </c>
      <c r="B4" s="7">
        <v>4</v>
      </c>
      <c r="C4" s="8">
        <f>B4/B11</f>
        <v>8.0693968125882594E-4</v>
      </c>
      <c r="E4" s="3" t="s">
        <v>311</v>
      </c>
      <c r="F4" s="7">
        <v>910</v>
      </c>
      <c r="G4" s="24">
        <f>F4/F5</f>
        <v>0.64174894217207334</v>
      </c>
    </row>
    <row r="5" spans="1:7" ht="15.75" customHeight="1" x14ac:dyDescent="0.2">
      <c r="A5" s="3" t="s">
        <v>9</v>
      </c>
      <c r="B5" s="7">
        <v>65</v>
      </c>
      <c r="C5" s="8">
        <f>B5/B11</f>
        <v>1.3112769820455922E-2</v>
      </c>
      <c r="E5" s="2" t="s">
        <v>10</v>
      </c>
      <c r="F5" s="7">
        <f t="shared" ref="F5:G5" si="0">SUM(F3:F4)</f>
        <v>1418</v>
      </c>
      <c r="G5" s="24">
        <f t="shared" si="0"/>
        <v>1</v>
      </c>
    </row>
    <row r="6" spans="1:7" ht="15.75" customHeight="1" x14ac:dyDescent="0.2">
      <c r="A6" s="3" t="s">
        <v>11</v>
      </c>
      <c r="B6" s="7">
        <v>296</v>
      </c>
      <c r="C6" s="8">
        <f>B6/B11</f>
        <v>5.9713536413153114E-2</v>
      </c>
    </row>
    <row r="7" spans="1:7" ht="15.75" customHeight="1" x14ac:dyDescent="0.2">
      <c r="A7" s="3" t="s">
        <v>12</v>
      </c>
      <c r="B7" s="7">
        <v>16</v>
      </c>
      <c r="C7" s="8">
        <f>B7/B11</f>
        <v>3.2277587250353038E-3</v>
      </c>
    </row>
    <row r="8" spans="1:7" ht="15.75" customHeight="1" x14ac:dyDescent="0.2">
      <c r="A8" s="3" t="s">
        <v>14</v>
      </c>
      <c r="B8" s="7">
        <v>5</v>
      </c>
      <c r="C8" s="8">
        <f>B8/B11</f>
        <v>1.0086746015735323E-3</v>
      </c>
    </row>
    <row r="9" spans="1:7" ht="15.75" customHeight="1" x14ac:dyDescent="0.2">
      <c r="A9" s="3" t="s">
        <v>16</v>
      </c>
      <c r="B9" s="10">
        <v>4533</v>
      </c>
      <c r="C9" s="8">
        <f>B9/B11</f>
        <v>0.91446439378656441</v>
      </c>
    </row>
    <row r="10" spans="1:7" ht="15.75" customHeight="1" x14ac:dyDescent="0.2">
      <c r="A10" s="3" t="s">
        <v>18</v>
      </c>
      <c r="B10" s="7">
        <v>31</v>
      </c>
      <c r="C10" s="8">
        <f>B10/B11</f>
        <v>6.2537825297559009E-3</v>
      </c>
    </row>
    <row r="11" spans="1:7" ht="15.75" customHeight="1" x14ac:dyDescent="0.2">
      <c r="A11" s="2" t="s">
        <v>10</v>
      </c>
      <c r="B11" s="3">
        <f t="shared" ref="B11:C11" si="1">SUM(B3:B10)</f>
        <v>4957</v>
      </c>
      <c r="C11" s="8">
        <f t="shared" si="1"/>
        <v>1</v>
      </c>
    </row>
    <row r="12" spans="1:7" ht="15.75" customHeight="1" x14ac:dyDescent="0.2">
      <c r="C12" s="11"/>
    </row>
    <row r="13" spans="1:7" ht="15.75" customHeight="1" x14ac:dyDescent="0.2">
      <c r="A13" s="2" t="s">
        <v>21</v>
      </c>
      <c r="B13" s="3" t="s">
        <v>2</v>
      </c>
      <c r="C13" s="4" t="s">
        <v>3</v>
      </c>
    </row>
    <row r="14" spans="1:7" ht="15.75" customHeight="1" x14ac:dyDescent="0.2">
      <c r="A14" s="3" t="s">
        <v>23</v>
      </c>
      <c r="B14" s="7">
        <v>890</v>
      </c>
      <c r="C14" s="11">
        <f>B14/B16</f>
        <v>0.18361873323705385</v>
      </c>
    </row>
    <row r="15" spans="1:7" ht="15.75" customHeight="1" x14ac:dyDescent="0.2">
      <c r="A15" s="3" t="s">
        <v>25</v>
      </c>
      <c r="B15" s="10">
        <v>3957</v>
      </c>
      <c r="C15" s="11">
        <f>B15/B16</f>
        <v>0.8163812667629462</v>
      </c>
    </row>
    <row r="16" spans="1:7" ht="15.75" customHeight="1" x14ac:dyDescent="0.2">
      <c r="A16" s="2" t="s">
        <v>10</v>
      </c>
      <c r="B16" s="3">
        <f t="shared" ref="B16:C16" si="2">SUM(B14:B15)</f>
        <v>4847</v>
      </c>
      <c r="C16" s="8">
        <f t="shared" si="2"/>
        <v>1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17" t="s">
        <v>27</v>
      </c>
      <c r="B18" s="14" t="s">
        <v>2</v>
      </c>
      <c r="C18" s="18" t="s">
        <v>3</v>
      </c>
    </row>
    <row r="19" spans="1:3" ht="15.75" customHeight="1" x14ac:dyDescent="0.2">
      <c r="A19" s="14" t="s">
        <v>29</v>
      </c>
      <c r="B19" s="19"/>
      <c r="C19" s="16" t="e">
        <f>B19/B27</f>
        <v>#DIV/0!</v>
      </c>
    </row>
    <row r="20" spans="1:3" ht="15.75" customHeight="1" x14ac:dyDescent="0.2">
      <c r="A20" s="14" t="s">
        <v>31</v>
      </c>
      <c r="B20" s="19"/>
      <c r="C20" s="16" t="e">
        <f>B20/B27</f>
        <v>#DIV/0!</v>
      </c>
    </row>
    <row r="21" spans="1:3" ht="15.75" customHeight="1" x14ac:dyDescent="0.2">
      <c r="A21" s="14" t="s">
        <v>33</v>
      </c>
      <c r="B21" s="19"/>
      <c r="C21" s="16" t="e">
        <f>B21/B27</f>
        <v>#DIV/0!</v>
      </c>
    </row>
    <row r="22" spans="1:3" ht="15.75" customHeight="1" x14ac:dyDescent="0.2">
      <c r="A22" s="14" t="s">
        <v>34</v>
      </c>
      <c r="B22" s="19"/>
      <c r="C22" s="16" t="e">
        <f>B22/B27</f>
        <v>#DIV/0!</v>
      </c>
    </row>
    <row r="23" spans="1:3" ht="15.75" customHeight="1" x14ac:dyDescent="0.2">
      <c r="A23" s="14" t="s">
        <v>35</v>
      </c>
      <c r="B23" s="19"/>
      <c r="C23" s="16" t="e">
        <f>B23/B27</f>
        <v>#DIV/0!</v>
      </c>
    </row>
    <row r="24" spans="1:3" ht="15.75" customHeight="1" x14ac:dyDescent="0.2">
      <c r="A24" s="14" t="s">
        <v>36</v>
      </c>
      <c r="B24" s="19"/>
      <c r="C24" s="16" t="e">
        <f>B24/B27</f>
        <v>#DIV/0!</v>
      </c>
    </row>
    <row r="25" spans="1:3" ht="15.75" customHeight="1" x14ac:dyDescent="0.2">
      <c r="A25" s="14" t="s">
        <v>37</v>
      </c>
      <c r="B25" s="19"/>
      <c r="C25" s="16" t="e">
        <f>B25/B27</f>
        <v>#DIV/0!</v>
      </c>
    </row>
    <row r="26" spans="1:3" ht="15.75" customHeight="1" x14ac:dyDescent="0.2">
      <c r="A26" s="14" t="s">
        <v>38</v>
      </c>
      <c r="B26" s="19"/>
      <c r="C26" s="16" t="e">
        <f>B26/B27</f>
        <v>#DIV/0!</v>
      </c>
    </row>
    <row r="27" spans="1:3" ht="15.75" customHeight="1" x14ac:dyDescent="0.2">
      <c r="A27" s="17" t="s">
        <v>10</v>
      </c>
      <c r="B27" s="19">
        <f t="shared" ref="B27:C27" si="3">SUM(B19:B26)</f>
        <v>0</v>
      </c>
      <c r="C27" s="16" t="e">
        <f t="shared" si="3"/>
        <v>#DIV/0!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17" t="s">
        <v>39</v>
      </c>
      <c r="B29" s="14" t="s">
        <v>2</v>
      </c>
      <c r="C29" s="18" t="s">
        <v>3</v>
      </c>
    </row>
    <row r="30" spans="1:3" ht="15.75" customHeight="1" x14ac:dyDescent="0.2">
      <c r="A30" s="14" t="s">
        <v>40</v>
      </c>
      <c r="B30" s="19"/>
      <c r="C30" s="16" t="e">
        <f>B30/B33</f>
        <v>#DIV/0!</v>
      </c>
    </row>
    <row r="31" spans="1:3" ht="15.75" customHeight="1" x14ac:dyDescent="0.2">
      <c r="A31" s="14" t="s">
        <v>41</v>
      </c>
      <c r="B31" s="19"/>
      <c r="C31" s="16" t="e">
        <f>B31/B33</f>
        <v>#DIV/0!</v>
      </c>
    </row>
    <row r="32" spans="1:3" ht="15.75" customHeight="1" x14ac:dyDescent="0.2">
      <c r="A32" s="14" t="s">
        <v>42</v>
      </c>
      <c r="B32" s="19"/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4">SUM(B30:B32)</f>
        <v>0</v>
      </c>
      <c r="C33" s="16" t="e">
        <f t="shared" si="4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/>
      <c r="C36" s="16" t="e">
        <f>B36/B38</f>
        <v>#DIV/0!</v>
      </c>
    </row>
    <row r="37" spans="1:3" ht="15.75" customHeight="1" x14ac:dyDescent="0.2">
      <c r="A37" s="14" t="s">
        <v>45</v>
      </c>
      <c r="B37" s="19"/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5">SUM(B36:B37)</f>
        <v>0</v>
      </c>
      <c r="C38" s="20" t="e">
        <f t="shared" si="5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/>
      <c r="C41" s="16" t="e">
        <f>B41/B44</f>
        <v>#DIV/0!</v>
      </c>
    </row>
    <row r="42" spans="1:3" ht="15.75" customHeight="1" x14ac:dyDescent="0.2">
      <c r="A42" s="14" t="s">
        <v>48</v>
      </c>
      <c r="B42" s="19"/>
      <c r="C42" s="16" t="e">
        <f>B42/B44</f>
        <v>#DIV/0!</v>
      </c>
    </row>
    <row r="43" spans="1:3" ht="15.75" customHeight="1" x14ac:dyDescent="0.2">
      <c r="A43" s="14" t="s">
        <v>49</v>
      </c>
      <c r="B43" s="19"/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6">SUM(B41:B43)</f>
        <v>0</v>
      </c>
      <c r="C44" s="16" t="e">
        <f t="shared" si="6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/>
      <c r="C47" s="16" t="e">
        <f>B47/B49</f>
        <v>#DIV/0!</v>
      </c>
    </row>
    <row r="48" spans="1:3" ht="15.75" customHeight="1" x14ac:dyDescent="0.2">
      <c r="A48" s="14" t="s">
        <v>52</v>
      </c>
      <c r="B48" s="19"/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7">SUM(B47:B48)</f>
        <v>0</v>
      </c>
      <c r="C49" s="20" t="e">
        <f t="shared" si="7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10">
        <v>2702</v>
      </c>
      <c r="C52" s="11">
        <f>B52/B54</f>
        <v>0.59594177326863695</v>
      </c>
    </row>
    <row r="53" spans="1:3" ht="15.75" customHeight="1" x14ac:dyDescent="0.2">
      <c r="A53" s="3" t="s">
        <v>55</v>
      </c>
      <c r="B53" s="10">
        <v>1832</v>
      </c>
      <c r="C53" s="11">
        <f>B53/B54</f>
        <v>0.40405822673136305</v>
      </c>
    </row>
    <row r="54" spans="1:3" ht="15.75" customHeight="1" x14ac:dyDescent="0.2">
      <c r="A54" s="2" t="s">
        <v>10</v>
      </c>
      <c r="B54" s="13">
        <f t="shared" ref="B54:C54" si="8">SUM(B52:B53)</f>
        <v>4534</v>
      </c>
      <c r="C54" s="8">
        <f t="shared" si="8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10">
        <v>1989</v>
      </c>
      <c r="C57" s="11">
        <f>B57/B59</f>
        <v>0.51183736489963971</v>
      </c>
    </row>
    <row r="58" spans="1:3" ht="15.75" customHeight="1" x14ac:dyDescent="0.2">
      <c r="A58" s="3" t="s">
        <v>58</v>
      </c>
      <c r="B58" s="10">
        <v>1897</v>
      </c>
      <c r="C58" s="11">
        <f>B58/B59</f>
        <v>0.48816263510036029</v>
      </c>
    </row>
    <row r="59" spans="1:3" ht="15.75" customHeight="1" x14ac:dyDescent="0.2">
      <c r="A59" s="2" t="s">
        <v>10</v>
      </c>
      <c r="B59" s="13">
        <f t="shared" ref="B59:C59" si="9">SUM(B57:B58)</f>
        <v>3886</v>
      </c>
      <c r="C59" s="8">
        <f t="shared" si="9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10">
        <v>2354</v>
      </c>
      <c r="C62" s="11">
        <f>B62/B64</f>
        <v>0.60984455958549222</v>
      </c>
    </row>
    <row r="63" spans="1:3" ht="15.75" customHeight="1" x14ac:dyDescent="0.2">
      <c r="A63" s="3" t="s">
        <v>61</v>
      </c>
      <c r="B63" s="10">
        <v>1506</v>
      </c>
      <c r="C63" s="11">
        <f>B63/B64</f>
        <v>0.39015544041450778</v>
      </c>
    </row>
    <row r="64" spans="1:3" ht="15.75" customHeight="1" x14ac:dyDescent="0.2">
      <c r="A64" s="2" t="s">
        <v>10</v>
      </c>
      <c r="B64" s="13">
        <f t="shared" ref="B64:C64" si="10">SUM(B62:B63)</f>
        <v>3860</v>
      </c>
      <c r="C64" s="8">
        <f t="shared" si="10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10">
        <v>2641</v>
      </c>
      <c r="C67" s="11">
        <f>B67/B69</f>
        <v>0.59832351608518353</v>
      </c>
    </row>
    <row r="68" spans="1:3" ht="15.75" customHeight="1" x14ac:dyDescent="0.2">
      <c r="A68" s="3" t="s">
        <v>64</v>
      </c>
      <c r="B68" s="10">
        <v>1773</v>
      </c>
      <c r="C68" s="11">
        <f>B68/B69</f>
        <v>0.40167648391481647</v>
      </c>
    </row>
    <row r="69" spans="1:3" ht="15.75" customHeight="1" x14ac:dyDescent="0.2">
      <c r="A69" s="2" t="s">
        <v>10</v>
      </c>
      <c r="B69" s="13">
        <f t="shared" ref="B69:C69" si="11">SUM(B67:B68)</f>
        <v>4414</v>
      </c>
      <c r="C69" s="8">
        <f t="shared" si="11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/>
      <c r="C72" s="16" t="e">
        <f>B72/B76</f>
        <v>#DIV/0!</v>
      </c>
    </row>
    <row r="73" spans="1:3" ht="15.75" customHeight="1" x14ac:dyDescent="0.2">
      <c r="A73" s="14" t="s">
        <v>67</v>
      </c>
      <c r="B73" s="19"/>
      <c r="C73" s="16" t="e">
        <f>B73/B76</f>
        <v>#DIV/0!</v>
      </c>
    </row>
    <row r="74" spans="1:3" ht="15.75" customHeight="1" x14ac:dyDescent="0.2">
      <c r="A74" s="14" t="s">
        <v>68</v>
      </c>
      <c r="B74" s="19"/>
      <c r="C74" s="16" t="e">
        <f>B74/B76</f>
        <v>#DIV/0!</v>
      </c>
    </row>
    <row r="75" spans="1:3" ht="15.75" customHeight="1" x14ac:dyDescent="0.2">
      <c r="A75" s="14" t="s">
        <v>69</v>
      </c>
      <c r="B75" s="19"/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2">SUM(B72:B75)</f>
        <v>0</v>
      </c>
      <c r="C76" s="16" t="e">
        <f t="shared" si="12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/>
      <c r="C79" s="16" t="e">
        <f>B79/B82</f>
        <v>#DIV/0!</v>
      </c>
    </row>
    <row r="80" spans="1:3" ht="15.75" customHeight="1" x14ac:dyDescent="0.2">
      <c r="A80" s="14" t="s">
        <v>72</v>
      </c>
      <c r="B80" s="19"/>
      <c r="C80" s="16" t="e">
        <f>B80/B82</f>
        <v>#DIV/0!</v>
      </c>
    </row>
    <row r="81" spans="1:3" ht="15.75" customHeight="1" x14ac:dyDescent="0.2">
      <c r="A81" s="14" t="s">
        <v>73</v>
      </c>
      <c r="B81" s="19"/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3">SUM(B79:B81)</f>
        <v>0</v>
      </c>
      <c r="C82" s="16" t="e">
        <f t="shared" si="13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outlinePr summaryBelow="0" summaryRight="0"/>
  </sheetPr>
  <dimension ref="A1:D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5.28515625" customWidth="1"/>
    <col min="5" max="6" width="12.7109375" customWidth="1"/>
  </cols>
  <sheetData>
    <row r="1" spans="1:4" ht="15.75" customHeight="1" x14ac:dyDescent="0.25">
      <c r="D1" s="1" t="s">
        <v>312</v>
      </c>
    </row>
    <row r="2" spans="1:4" ht="15.75" customHeight="1" x14ac:dyDescent="0.2">
      <c r="A2" s="2" t="s">
        <v>1</v>
      </c>
      <c r="B2" s="3" t="s">
        <v>2</v>
      </c>
      <c r="C2" s="4" t="s">
        <v>3</v>
      </c>
    </row>
    <row r="3" spans="1:4" ht="15.75" customHeight="1" x14ac:dyDescent="0.2">
      <c r="A3" s="3" t="s">
        <v>5</v>
      </c>
      <c r="B3" s="7">
        <v>0</v>
      </c>
      <c r="C3" s="8">
        <f>B3/B11</f>
        <v>0</v>
      </c>
    </row>
    <row r="4" spans="1:4" ht="15.75" customHeight="1" x14ac:dyDescent="0.2">
      <c r="A4" s="3" t="s">
        <v>7</v>
      </c>
      <c r="B4" s="7">
        <v>0</v>
      </c>
      <c r="C4" s="8">
        <f>B4/B11</f>
        <v>0</v>
      </c>
    </row>
    <row r="5" spans="1:4" ht="15.75" customHeight="1" x14ac:dyDescent="0.2">
      <c r="A5" s="3" t="s">
        <v>9</v>
      </c>
      <c r="B5" s="7">
        <v>0</v>
      </c>
      <c r="C5" s="8">
        <f>B5/B11</f>
        <v>0</v>
      </c>
    </row>
    <row r="6" spans="1:4" ht="15.75" customHeight="1" x14ac:dyDescent="0.2">
      <c r="A6" s="3" t="s">
        <v>11</v>
      </c>
      <c r="B6" s="7">
        <v>18</v>
      </c>
      <c r="C6" s="8">
        <f>B6/B11</f>
        <v>8.4507042253521125E-2</v>
      </c>
    </row>
    <row r="7" spans="1:4" ht="15.75" customHeight="1" x14ac:dyDescent="0.2">
      <c r="A7" s="3" t="s">
        <v>12</v>
      </c>
      <c r="B7" s="7">
        <v>0</v>
      </c>
      <c r="C7" s="8">
        <f>B7/B11</f>
        <v>0</v>
      </c>
    </row>
    <row r="8" spans="1:4" ht="15.75" customHeight="1" x14ac:dyDescent="0.2">
      <c r="A8" s="3" t="s">
        <v>14</v>
      </c>
      <c r="B8" s="7">
        <v>0</v>
      </c>
      <c r="C8" s="8">
        <f>B8/B11</f>
        <v>0</v>
      </c>
    </row>
    <row r="9" spans="1:4" ht="15.75" customHeight="1" x14ac:dyDescent="0.2">
      <c r="A9" s="3" t="s">
        <v>16</v>
      </c>
      <c r="B9" s="7">
        <v>192</v>
      </c>
      <c r="C9" s="8">
        <f>B9/B11</f>
        <v>0.90140845070422537</v>
      </c>
    </row>
    <row r="10" spans="1:4" ht="15.75" customHeight="1" x14ac:dyDescent="0.2">
      <c r="A10" s="3" t="s">
        <v>18</v>
      </c>
      <c r="B10" s="7">
        <v>3</v>
      </c>
      <c r="C10" s="8">
        <f>B10/B11</f>
        <v>1.4084507042253521E-2</v>
      </c>
    </row>
    <row r="11" spans="1:4" ht="15.75" customHeight="1" x14ac:dyDescent="0.2">
      <c r="A11" s="2" t="s">
        <v>10</v>
      </c>
      <c r="B11" s="3">
        <f t="shared" ref="B11:C11" si="0">SUM(B3:B10)</f>
        <v>213</v>
      </c>
      <c r="C11" s="8">
        <f t="shared" si="0"/>
        <v>1</v>
      </c>
    </row>
    <row r="12" spans="1:4" ht="15.75" customHeight="1" x14ac:dyDescent="0.2">
      <c r="C12" s="11"/>
    </row>
    <row r="13" spans="1:4" ht="15.75" customHeight="1" x14ac:dyDescent="0.2">
      <c r="A13" s="17" t="s">
        <v>21</v>
      </c>
      <c r="B13" s="14" t="s">
        <v>2</v>
      </c>
      <c r="C13" s="18" t="s">
        <v>3</v>
      </c>
    </row>
    <row r="14" spans="1:4" ht="15.75" customHeight="1" x14ac:dyDescent="0.2">
      <c r="A14" s="14" t="s">
        <v>23</v>
      </c>
      <c r="B14" s="19">
        <v>0</v>
      </c>
      <c r="C14" s="16" t="e">
        <f>B14/B16</f>
        <v>#DIV/0!</v>
      </c>
    </row>
    <row r="15" spans="1:4" ht="15.75" customHeight="1" x14ac:dyDescent="0.2">
      <c r="A15" s="14" t="s">
        <v>25</v>
      </c>
      <c r="B15" s="19">
        <v>0</v>
      </c>
      <c r="C15" s="16" t="e">
        <f>B15/B16</f>
        <v>#DIV/0!</v>
      </c>
    </row>
    <row r="16" spans="1:4" ht="15.75" customHeight="1" x14ac:dyDescent="0.2">
      <c r="A16" s="17" t="s">
        <v>10</v>
      </c>
      <c r="B16" s="14">
        <f t="shared" ref="B16:C16" si="1">SUM(B14:B15)</f>
        <v>0</v>
      </c>
      <c r="C16" s="20" t="e">
        <f t="shared" si="1"/>
        <v>#DIV/0!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17" t="s">
        <v>27</v>
      </c>
      <c r="B18" s="14" t="s">
        <v>2</v>
      </c>
      <c r="C18" s="18" t="s">
        <v>3</v>
      </c>
    </row>
    <row r="19" spans="1:3" ht="15.75" customHeight="1" x14ac:dyDescent="0.2">
      <c r="A19" s="14" t="s">
        <v>29</v>
      </c>
      <c r="B19" s="19">
        <v>0</v>
      </c>
      <c r="C19" s="16" t="e">
        <f>B19/B27</f>
        <v>#DIV/0!</v>
      </c>
    </row>
    <row r="20" spans="1:3" ht="15.75" customHeight="1" x14ac:dyDescent="0.2">
      <c r="A20" s="14" t="s">
        <v>31</v>
      </c>
      <c r="B20" s="19">
        <v>0</v>
      </c>
      <c r="C20" s="16" t="e">
        <f>B20/B27</f>
        <v>#DIV/0!</v>
      </c>
    </row>
    <row r="21" spans="1:3" ht="15.75" customHeight="1" x14ac:dyDescent="0.2">
      <c r="A21" s="14" t="s">
        <v>33</v>
      </c>
      <c r="B21" s="19">
        <v>0</v>
      </c>
      <c r="C21" s="16" t="e">
        <f>B21/B27</f>
        <v>#DIV/0!</v>
      </c>
    </row>
    <row r="22" spans="1:3" ht="15.75" customHeight="1" x14ac:dyDescent="0.2">
      <c r="A22" s="14" t="s">
        <v>34</v>
      </c>
      <c r="B22" s="19">
        <v>0</v>
      </c>
      <c r="C22" s="16" t="e">
        <f>B22/B27</f>
        <v>#DIV/0!</v>
      </c>
    </row>
    <row r="23" spans="1:3" ht="15.75" customHeight="1" x14ac:dyDescent="0.2">
      <c r="A23" s="14" t="s">
        <v>35</v>
      </c>
      <c r="B23" s="19">
        <v>0</v>
      </c>
      <c r="C23" s="16" t="e">
        <f>B23/B27</f>
        <v>#DIV/0!</v>
      </c>
    </row>
    <row r="24" spans="1:3" ht="15.75" customHeight="1" x14ac:dyDescent="0.2">
      <c r="A24" s="14" t="s">
        <v>36</v>
      </c>
      <c r="B24" s="19">
        <v>0</v>
      </c>
      <c r="C24" s="16" t="e">
        <f>B24/B27</f>
        <v>#DIV/0!</v>
      </c>
    </row>
    <row r="25" spans="1:3" ht="15.75" customHeight="1" x14ac:dyDescent="0.2">
      <c r="A25" s="14" t="s">
        <v>37</v>
      </c>
      <c r="B25" s="19">
        <v>0</v>
      </c>
      <c r="C25" s="16" t="e">
        <f>B25/B27</f>
        <v>#DIV/0!</v>
      </c>
    </row>
    <row r="26" spans="1:3" ht="15.75" customHeight="1" x14ac:dyDescent="0.2">
      <c r="A26" s="14" t="s">
        <v>38</v>
      </c>
      <c r="B26" s="19">
        <v>0</v>
      </c>
      <c r="C26" s="16" t="e">
        <f>B26/B27</f>
        <v>#DIV/0!</v>
      </c>
    </row>
    <row r="27" spans="1:3" ht="15.75" customHeight="1" x14ac:dyDescent="0.2">
      <c r="A27" s="17" t="s">
        <v>10</v>
      </c>
      <c r="B27" s="19">
        <f t="shared" ref="B27:C27" si="2">SUM(B19:B26)</f>
        <v>0</v>
      </c>
      <c r="C27" s="16" t="e">
        <f t="shared" si="2"/>
        <v>#DIV/0!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17" t="s">
        <v>39</v>
      </c>
      <c r="B29" s="14" t="s">
        <v>2</v>
      </c>
      <c r="C29" s="18" t="s">
        <v>3</v>
      </c>
    </row>
    <row r="30" spans="1:3" ht="15.75" customHeight="1" x14ac:dyDescent="0.2">
      <c r="A30" s="14" t="s">
        <v>40</v>
      </c>
      <c r="B30" s="19">
        <v>0</v>
      </c>
      <c r="C30" s="16" t="e">
        <f>B30/B33</f>
        <v>#DIV/0!</v>
      </c>
    </row>
    <row r="31" spans="1:3" ht="15.75" customHeight="1" x14ac:dyDescent="0.2">
      <c r="A31" s="14" t="s">
        <v>41</v>
      </c>
      <c r="B31" s="19">
        <v>0</v>
      </c>
      <c r="C31" s="16" t="e">
        <f>B31/B33</f>
        <v>#DIV/0!</v>
      </c>
    </row>
    <row r="32" spans="1:3" ht="15.75" customHeight="1" x14ac:dyDescent="0.2">
      <c r="A32" s="14" t="s">
        <v>42</v>
      </c>
      <c r="B32" s="19">
        <v>0</v>
      </c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3">SUM(B30:B32)</f>
        <v>0</v>
      </c>
      <c r="C33" s="16" t="e">
        <f t="shared" si="3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>
        <v>0</v>
      </c>
      <c r="C36" s="16" t="e">
        <f>B36/B38</f>
        <v>#DIV/0!</v>
      </c>
    </row>
    <row r="37" spans="1:3" ht="15.75" customHeight="1" x14ac:dyDescent="0.2">
      <c r="A37" s="14" t="s">
        <v>45</v>
      </c>
      <c r="B37" s="19">
        <v>0</v>
      </c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4">SUM(B36:B37)</f>
        <v>0</v>
      </c>
      <c r="C38" s="20" t="e">
        <f t="shared" si="4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>
        <v>0</v>
      </c>
      <c r="C41" s="16" t="e">
        <f>B41/B44</f>
        <v>#DIV/0!</v>
      </c>
    </row>
    <row r="42" spans="1:3" ht="15.75" customHeight="1" x14ac:dyDescent="0.2">
      <c r="A42" s="14" t="s">
        <v>48</v>
      </c>
      <c r="B42" s="19">
        <v>0</v>
      </c>
      <c r="C42" s="16" t="e">
        <f>B42/B44</f>
        <v>#DIV/0!</v>
      </c>
    </row>
    <row r="43" spans="1:3" ht="15.75" customHeight="1" x14ac:dyDescent="0.2">
      <c r="A43" s="14" t="s">
        <v>49</v>
      </c>
      <c r="B43" s="19">
        <v>0</v>
      </c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5">SUM(B41:B43)</f>
        <v>0</v>
      </c>
      <c r="C44" s="16" t="e">
        <f t="shared" si="5"/>
        <v>#DIV/0!</v>
      </c>
    </row>
    <row r="45" spans="1:3" ht="15.75" customHeight="1" x14ac:dyDescent="0.2">
      <c r="C45" s="11"/>
    </row>
    <row r="46" spans="1:3" ht="15.75" customHeight="1" x14ac:dyDescent="0.2">
      <c r="A46" s="2" t="s">
        <v>50</v>
      </c>
      <c r="B46" s="3" t="s">
        <v>2</v>
      </c>
      <c r="C46" s="4" t="s">
        <v>3</v>
      </c>
    </row>
    <row r="47" spans="1:3" ht="15.75" customHeight="1" x14ac:dyDescent="0.2">
      <c r="A47" s="14" t="s">
        <v>51</v>
      </c>
      <c r="B47" s="19">
        <v>107</v>
      </c>
      <c r="C47" s="16"/>
    </row>
    <row r="48" spans="1:3" ht="15.75" customHeight="1" x14ac:dyDescent="0.2">
      <c r="A48" s="3" t="s">
        <v>52</v>
      </c>
      <c r="B48" s="7">
        <v>53</v>
      </c>
      <c r="C48" s="11">
        <f>B48/B49</f>
        <v>1</v>
      </c>
    </row>
    <row r="49" spans="1:3" ht="15.75" customHeight="1" x14ac:dyDescent="0.2">
      <c r="A49" s="2" t="s">
        <v>10</v>
      </c>
      <c r="B49" s="3">
        <f t="shared" ref="B49:C49" si="6">B48</f>
        <v>53</v>
      </c>
      <c r="C49" s="8">
        <f t="shared" si="6"/>
        <v>1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7">
        <v>129</v>
      </c>
      <c r="C52" s="11">
        <f>B52/B54</f>
        <v>0.69354838709677424</v>
      </c>
    </row>
    <row r="53" spans="1:3" ht="15.75" customHeight="1" x14ac:dyDescent="0.2">
      <c r="A53" s="3" t="s">
        <v>55</v>
      </c>
      <c r="B53" s="7">
        <v>57</v>
      </c>
      <c r="C53" s="11">
        <f>B53/B54</f>
        <v>0.30645161290322581</v>
      </c>
    </row>
    <row r="54" spans="1:3" ht="15.75" customHeight="1" x14ac:dyDescent="0.2">
      <c r="A54" s="2" t="s">
        <v>10</v>
      </c>
      <c r="B54" s="3">
        <f t="shared" ref="B54:C54" si="7">SUM(B52:B53)</f>
        <v>186</v>
      </c>
      <c r="C54" s="8">
        <f t="shared" si="7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7">
        <v>76</v>
      </c>
      <c r="C57" s="11">
        <f>B57/B59</f>
        <v>0.47499999999999998</v>
      </c>
    </row>
    <row r="58" spans="1:3" ht="15.75" customHeight="1" x14ac:dyDescent="0.2">
      <c r="A58" s="3" t="s">
        <v>58</v>
      </c>
      <c r="B58" s="7">
        <v>84</v>
      </c>
      <c r="C58" s="11">
        <f>B58/B59</f>
        <v>0.52500000000000002</v>
      </c>
    </row>
    <row r="59" spans="1:3" ht="15.75" customHeight="1" x14ac:dyDescent="0.2">
      <c r="A59" s="2" t="s">
        <v>10</v>
      </c>
      <c r="B59" s="3">
        <f t="shared" ref="B59:C59" si="8">SUM(B57:B58)</f>
        <v>160</v>
      </c>
      <c r="C59" s="8">
        <f t="shared" si="8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7">
        <v>72</v>
      </c>
      <c r="C62" s="11">
        <f>B62/B64</f>
        <v>0.43636363636363634</v>
      </c>
    </row>
    <row r="63" spans="1:3" ht="15.75" customHeight="1" x14ac:dyDescent="0.2">
      <c r="A63" s="3" t="s">
        <v>61</v>
      </c>
      <c r="B63" s="7">
        <v>93</v>
      </c>
      <c r="C63" s="11">
        <f>B63/B64</f>
        <v>0.5636363636363636</v>
      </c>
    </row>
    <row r="64" spans="1:3" ht="15.75" customHeight="1" x14ac:dyDescent="0.2">
      <c r="A64" s="2" t="s">
        <v>10</v>
      </c>
      <c r="B64" s="3">
        <f t="shared" ref="B64:C64" si="9">SUM(B62:B63)</f>
        <v>165</v>
      </c>
      <c r="C64" s="8">
        <f t="shared" si="9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7">
        <v>126</v>
      </c>
      <c r="C67" s="11">
        <f>B67/B69</f>
        <v>0.6737967914438503</v>
      </c>
    </row>
    <row r="68" spans="1:3" ht="15.75" customHeight="1" x14ac:dyDescent="0.2">
      <c r="A68" s="3" t="s">
        <v>64</v>
      </c>
      <c r="B68" s="7">
        <v>61</v>
      </c>
      <c r="C68" s="11">
        <f>B68/B69</f>
        <v>0.32620320855614976</v>
      </c>
    </row>
    <row r="69" spans="1:3" ht="15.75" customHeight="1" x14ac:dyDescent="0.2">
      <c r="A69" s="2" t="s">
        <v>10</v>
      </c>
      <c r="B69" s="3">
        <f t="shared" ref="B69:C69" si="10">SUM(B67:B68)</f>
        <v>187</v>
      </c>
      <c r="C69" s="8">
        <f t="shared" si="10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>
        <v>0</v>
      </c>
      <c r="C72" s="16" t="e">
        <f>B72/B76</f>
        <v>#DIV/0!</v>
      </c>
    </row>
    <row r="73" spans="1:3" ht="15.75" customHeight="1" x14ac:dyDescent="0.2">
      <c r="A73" s="14" t="s">
        <v>67</v>
      </c>
      <c r="B73" s="19">
        <v>0</v>
      </c>
      <c r="C73" s="16" t="e">
        <f>B73/B76</f>
        <v>#DIV/0!</v>
      </c>
    </row>
    <row r="74" spans="1:3" ht="15.75" customHeight="1" x14ac:dyDescent="0.2">
      <c r="A74" s="14" t="s">
        <v>68</v>
      </c>
      <c r="B74" s="19">
        <v>0</v>
      </c>
      <c r="C74" s="16" t="e">
        <f>B74/B76</f>
        <v>#DIV/0!</v>
      </c>
    </row>
    <row r="75" spans="1:3" ht="15.75" customHeight="1" x14ac:dyDescent="0.2">
      <c r="A75" s="14" t="s">
        <v>69</v>
      </c>
      <c r="B75" s="19">
        <v>0</v>
      </c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1">SUM(B72:B75)</f>
        <v>0</v>
      </c>
      <c r="C76" s="16" t="e">
        <f t="shared" si="11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/>
      <c r="C79" s="16" t="e">
        <f>B79/B82</f>
        <v>#DIV/0!</v>
      </c>
    </row>
    <row r="80" spans="1:3" ht="15.75" customHeight="1" x14ac:dyDescent="0.2">
      <c r="A80" s="14" t="s">
        <v>72</v>
      </c>
      <c r="B80" s="19"/>
      <c r="C80" s="16" t="e">
        <f>B80/B82</f>
        <v>#DIV/0!</v>
      </c>
    </row>
    <row r="81" spans="1:3" ht="15.75" customHeight="1" x14ac:dyDescent="0.2">
      <c r="A81" s="14" t="s">
        <v>73</v>
      </c>
      <c r="B81" s="19"/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2">SUM(B79:B81)</f>
        <v>0</v>
      </c>
      <c r="C82" s="16" t="e">
        <f t="shared" si="12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outlinePr summaryBelow="0" summaryRight="0"/>
  </sheetPr>
  <dimension ref="A1:D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6" width="12.7109375" customWidth="1"/>
  </cols>
  <sheetData>
    <row r="1" spans="1:4" ht="15.75" customHeight="1" x14ac:dyDescent="0.25">
      <c r="D1" s="1" t="s">
        <v>313</v>
      </c>
    </row>
    <row r="2" spans="1:4" ht="15.75" customHeight="1" x14ac:dyDescent="0.2">
      <c r="A2" s="2" t="s">
        <v>1</v>
      </c>
      <c r="B2" s="3" t="s">
        <v>2</v>
      </c>
      <c r="C2" s="4" t="s">
        <v>3</v>
      </c>
    </row>
    <row r="3" spans="1:4" ht="15.75" customHeight="1" x14ac:dyDescent="0.2">
      <c r="A3" s="3" t="s">
        <v>5</v>
      </c>
      <c r="B3" s="7">
        <v>1</v>
      </c>
      <c r="C3" s="8">
        <f>B3/B11</f>
        <v>1.2195121951219512E-3</v>
      </c>
    </row>
    <row r="4" spans="1:4" ht="15.75" customHeight="1" x14ac:dyDescent="0.2">
      <c r="A4" s="3" t="s">
        <v>7</v>
      </c>
      <c r="B4" s="7">
        <v>2</v>
      </c>
      <c r="C4" s="8">
        <f>B4/B11</f>
        <v>2.4390243902439024E-3</v>
      </c>
    </row>
    <row r="5" spans="1:4" ht="15.75" customHeight="1" x14ac:dyDescent="0.2">
      <c r="A5" s="3" t="s">
        <v>9</v>
      </c>
      <c r="B5" s="7">
        <v>3</v>
      </c>
      <c r="C5" s="8">
        <f>B5/B11</f>
        <v>3.6585365853658539E-3</v>
      </c>
    </row>
    <row r="6" spans="1:4" ht="15.75" customHeight="1" x14ac:dyDescent="0.2">
      <c r="A6" s="3" t="s">
        <v>11</v>
      </c>
      <c r="B6" s="7">
        <v>48</v>
      </c>
      <c r="C6" s="8">
        <f>B6/B11</f>
        <v>5.8536585365853662E-2</v>
      </c>
    </row>
    <row r="7" spans="1:4" ht="15.75" customHeight="1" x14ac:dyDescent="0.2">
      <c r="A7" s="3" t="s">
        <v>12</v>
      </c>
      <c r="B7" s="7">
        <v>1</v>
      </c>
      <c r="C7" s="8">
        <f>B7/B11</f>
        <v>1.2195121951219512E-3</v>
      </c>
    </row>
    <row r="8" spans="1:4" ht="15.75" customHeight="1" x14ac:dyDescent="0.2">
      <c r="A8" s="3" t="s">
        <v>14</v>
      </c>
      <c r="B8" s="7">
        <v>1</v>
      </c>
      <c r="C8" s="8">
        <f>B8/B11</f>
        <v>1.2195121951219512E-3</v>
      </c>
    </row>
    <row r="9" spans="1:4" ht="15.75" customHeight="1" x14ac:dyDescent="0.2">
      <c r="A9" s="3" t="s">
        <v>16</v>
      </c>
      <c r="B9" s="7">
        <v>760</v>
      </c>
      <c r="C9" s="8">
        <f>B9/B11</f>
        <v>0.92682926829268297</v>
      </c>
    </row>
    <row r="10" spans="1:4" ht="15.75" customHeight="1" x14ac:dyDescent="0.2">
      <c r="A10" s="3" t="s">
        <v>18</v>
      </c>
      <c r="B10" s="7">
        <v>4</v>
      </c>
      <c r="C10" s="8">
        <f>B10/B11</f>
        <v>4.8780487804878049E-3</v>
      </c>
    </row>
    <row r="11" spans="1:4" ht="15.75" customHeight="1" x14ac:dyDescent="0.2">
      <c r="A11" s="2" t="s">
        <v>10</v>
      </c>
      <c r="B11" s="3">
        <f t="shared" ref="B11:C11" si="0">SUM(B3:B10)</f>
        <v>820</v>
      </c>
      <c r="C11" s="8">
        <f t="shared" si="0"/>
        <v>1</v>
      </c>
    </row>
    <row r="12" spans="1:4" ht="15.75" customHeight="1" x14ac:dyDescent="0.2">
      <c r="C12" s="11"/>
    </row>
    <row r="13" spans="1:4" ht="15.75" customHeight="1" x14ac:dyDescent="0.2">
      <c r="A13" s="17" t="s">
        <v>21</v>
      </c>
      <c r="B13" s="14" t="s">
        <v>2</v>
      </c>
      <c r="C13" s="18" t="s">
        <v>3</v>
      </c>
    </row>
    <row r="14" spans="1:4" ht="15.75" customHeight="1" x14ac:dyDescent="0.2">
      <c r="A14" s="14" t="s">
        <v>23</v>
      </c>
      <c r="B14" s="19">
        <v>0</v>
      </c>
      <c r="C14" s="16" t="e">
        <f>B14/B16</f>
        <v>#DIV/0!</v>
      </c>
    </row>
    <row r="15" spans="1:4" ht="15.75" customHeight="1" x14ac:dyDescent="0.2">
      <c r="A15" s="14" t="s">
        <v>25</v>
      </c>
      <c r="B15" s="19">
        <v>0</v>
      </c>
      <c r="C15" s="16" t="e">
        <f>B15/B16</f>
        <v>#DIV/0!</v>
      </c>
    </row>
    <row r="16" spans="1:4" ht="15.75" customHeight="1" x14ac:dyDescent="0.2">
      <c r="A16" s="17" t="s">
        <v>10</v>
      </c>
      <c r="B16" s="14">
        <f t="shared" ref="B16:C16" si="1">SUM(B14:B15)</f>
        <v>0</v>
      </c>
      <c r="C16" s="20" t="e">
        <f t="shared" si="1"/>
        <v>#DIV/0!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17" t="s">
        <v>27</v>
      </c>
      <c r="B18" s="14" t="s">
        <v>2</v>
      </c>
      <c r="C18" s="18" t="s">
        <v>3</v>
      </c>
    </row>
    <row r="19" spans="1:3" ht="15.75" customHeight="1" x14ac:dyDescent="0.2">
      <c r="A19" s="14" t="s">
        <v>29</v>
      </c>
      <c r="B19" s="19">
        <v>0</v>
      </c>
      <c r="C19" s="16" t="e">
        <f>B19/B27</f>
        <v>#DIV/0!</v>
      </c>
    </row>
    <row r="20" spans="1:3" ht="15.75" customHeight="1" x14ac:dyDescent="0.2">
      <c r="A20" s="14" t="s">
        <v>31</v>
      </c>
      <c r="B20" s="19">
        <v>0</v>
      </c>
      <c r="C20" s="16" t="e">
        <f>B20/B27</f>
        <v>#DIV/0!</v>
      </c>
    </row>
    <row r="21" spans="1:3" ht="15.75" customHeight="1" x14ac:dyDescent="0.2">
      <c r="A21" s="14" t="s">
        <v>33</v>
      </c>
      <c r="B21" s="19">
        <v>0</v>
      </c>
      <c r="C21" s="16" t="e">
        <f>B21/B27</f>
        <v>#DIV/0!</v>
      </c>
    </row>
    <row r="22" spans="1:3" ht="15.75" customHeight="1" x14ac:dyDescent="0.2">
      <c r="A22" s="14" t="s">
        <v>34</v>
      </c>
      <c r="B22" s="19">
        <v>0</v>
      </c>
      <c r="C22" s="16" t="e">
        <f>B22/B27</f>
        <v>#DIV/0!</v>
      </c>
    </row>
    <row r="23" spans="1:3" ht="15.75" customHeight="1" x14ac:dyDescent="0.2">
      <c r="A23" s="14" t="s">
        <v>35</v>
      </c>
      <c r="B23" s="19">
        <v>0</v>
      </c>
      <c r="C23" s="16" t="e">
        <f>B23/B27</f>
        <v>#DIV/0!</v>
      </c>
    </row>
    <row r="24" spans="1:3" ht="15.75" customHeight="1" x14ac:dyDescent="0.2">
      <c r="A24" s="14" t="s">
        <v>36</v>
      </c>
      <c r="B24" s="19">
        <v>0</v>
      </c>
      <c r="C24" s="16" t="e">
        <f>B24/B27</f>
        <v>#DIV/0!</v>
      </c>
    </row>
    <row r="25" spans="1:3" ht="15.75" customHeight="1" x14ac:dyDescent="0.2">
      <c r="A25" s="14" t="s">
        <v>37</v>
      </c>
      <c r="B25" s="19">
        <v>0</v>
      </c>
      <c r="C25" s="16" t="e">
        <f>B25/B27</f>
        <v>#DIV/0!</v>
      </c>
    </row>
    <row r="26" spans="1:3" ht="15.75" customHeight="1" x14ac:dyDescent="0.2">
      <c r="A26" s="14" t="s">
        <v>38</v>
      </c>
      <c r="B26" s="19">
        <v>0</v>
      </c>
      <c r="C26" s="16" t="e">
        <f>B26/B27</f>
        <v>#DIV/0!</v>
      </c>
    </row>
    <row r="27" spans="1:3" ht="15.75" customHeight="1" x14ac:dyDescent="0.2">
      <c r="A27" s="17" t="s">
        <v>10</v>
      </c>
      <c r="B27" s="19">
        <f t="shared" ref="B27:C27" si="2">SUM(B19:B26)</f>
        <v>0</v>
      </c>
      <c r="C27" s="16" t="e">
        <f t="shared" si="2"/>
        <v>#DIV/0!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17" t="s">
        <v>39</v>
      </c>
      <c r="B29" s="14" t="s">
        <v>2</v>
      </c>
      <c r="C29" s="18" t="s">
        <v>3</v>
      </c>
    </row>
    <row r="30" spans="1:3" ht="15.75" customHeight="1" x14ac:dyDescent="0.2">
      <c r="A30" s="14" t="s">
        <v>40</v>
      </c>
      <c r="B30" s="19">
        <v>0</v>
      </c>
      <c r="C30" s="16" t="e">
        <f>B30/B33</f>
        <v>#DIV/0!</v>
      </c>
    </row>
    <row r="31" spans="1:3" ht="15.75" customHeight="1" x14ac:dyDescent="0.2">
      <c r="A31" s="14" t="s">
        <v>41</v>
      </c>
      <c r="B31" s="19">
        <v>0</v>
      </c>
      <c r="C31" s="16" t="e">
        <f>B31/B33</f>
        <v>#DIV/0!</v>
      </c>
    </row>
    <row r="32" spans="1:3" ht="15.75" customHeight="1" x14ac:dyDescent="0.2">
      <c r="A32" s="14" t="s">
        <v>42</v>
      </c>
      <c r="B32" s="19">
        <v>0</v>
      </c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3">SUM(B30:B32)</f>
        <v>0</v>
      </c>
      <c r="C33" s="16" t="e">
        <f t="shared" si="3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>
        <v>0</v>
      </c>
      <c r="C36" s="16" t="e">
        <f>B36/B38</f>
        <v>#DIV/0!</v>
      </c>
    </row>
    <row r="37" spans="1:3" ht="15.75" customHeight="1" x14ac:dyDescent="0.2">
      <c r="A37" s="14" t="s">
        <v>45</v>
      </c>
      <c r="B37" s="19">
        <v>0</v>
      </c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4">SUM(B36:B37)</f>
        <v>0</v>
      </c>
      <c r="C38" s="20" t="e">
        <f t="shared" si="4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>
        <v>0</v>
      </c>
      <c r="C41" s="16" t="e">
        <f>B41/B44</f>
        <v>#DIV/0!</v>
      </c>
    </row>
    <row r="42" spans="1:3" ht="15.75" customHeight="1" x14ac:dyDescent="0.2">
      <c r="A42" s="14" t="s">
        <v>48</v>
      </c>
      <c r="B42" s="19">
        <v>0</v>
      </c>
      <c r="C42" s="16" t="e">
        <f>B42/B44</f>
        <v>#DIV/0!</v>
      </c>
    </row>
    <row r="43" spans="1:3" ht="15.75" customHeight="1" x14ac:dyDescent="0.2">
      <c r="A43" s="14" t="s">
        <v>49</v>
      </c>
      <c r="B43" s="19">
        <v>0</v>
      </c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5">SUM(B41:B43)</f>
        <v>0</v>
      </c>
      <c r="C44" s="16" t="e">
        <f t="shared" si="5"/>
        <v>#DIV/0!</v>
      </c>
    </row>
    <row r="45" spans="1:3" ht="15.75" customHeight="1" x14ac:dyDescent="0.2">
      <c r="C45" s="11"/>
    </row>
    <row r="46" spans="1:3" ht="15.75" customHeight="1" x14ac:dyDescent="0.2">
      <c r="A46" s="2" t="s">
        <v>50</v>
      </c>
      <c r="B46" s="3" t="s">
        <v>2</v>
      </c>
      <c r="C46" s="4" t="s">
        <v>3</v>
      </c>
    </row>
    <row r="47" spans="1:3" ht="15.75" customHeight="1" x14ac:dyDescent="0.2">
      <c r="A47" s="25" t="s">
        <v>51</v>
      </c>
      <c r="B47" s="26">
        <v>385</v>
      </c>
      <c r="C47" s="16"/>
    </row>
    <row r="48" spans="1:3" ht="15.75" customHeight="1" x14ac:dyDescent="0.2">
      <c r="A48" s="3" t="s">
        <v>52</v>
      </c>
      <c r="B48" s="7">
        <v>275</v>
      </c>
      <c r="C48" s="11">
        <f>B48/B49</f>
        <v>1</v>
      </c>
    </row>
    <row r="49" spans="1:3" ht="15.75" customHeight="1" x14ac:dyDescent="0.2">
      <c r="A49" s="2" t="s">
        <v>10</v>
      </c>
      <c r="B49" s="3">
        <f t="shared" ref="B49:C49" si="6">B48</f>
        <v>275</v>
      </c>
      <c r="C49" s="8">
        <f t="shared" si="6"/>
        <v>1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7">
        <v>487</v>
      </c>
      <c r="C52" s="11">
        <f>B52/B54</f>
        <v>0.63246753246753251</v>
      </c>
    </row>
    <row r="53" spans="1:3" ht="15.75" customHeight="1" x14ac:dyDescent="0.2">
      <c r="A53" s="3" t="s">
        <v>55</v>
      </c>
      <c r="B53" s="7">
        <v>283</v>
      </c>
      <c r="C53" s="11">
        <f>B53/B54</f>
        <v>0.36753246753246754</v>
      </c>
    </row>
    <row r="54" spans="1:3" ht="15.75" customHeight="1" x14ac:dyDescent="0.2">
      <c r="A54" s="2" t="s">
        <v>10</v>
      </c>
      <c r="B54" s="3">
        <f t="shared" ref="B54:C54" si="7">SUM(B52:B53)</f>
        <v>770</v>
      </c>
      <c r="C54" s="8">
        <f t="shared" si="7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7">
        <v>370</v>
      </c>
      <c r="C57" s="11">
        <f>B57/B59</f>
        <v>0.53468208092485547</v>
      </c>
    </row>
    <row r="58" spans="1:3" ht="15.75" customHeight="1" x14ac:dyDescent="0.2">
      <c r="A58" s="3" t="s">
        <v>58</v>
      </c>
      <c r="B58" s="7">
        <v>322</v>
      </c>
      <c r="C58" s="11">
        <f>B58/B59</f>
        <v>0.46531791907514453</v>
      </c>
    </row>
    <row r="59" spans="1:3" ht="15.75" customHeight="1" x14ac:dyDescent="0.2">
      <c r="A59" s="2" t="s">
        <v>10</v>
      </c>
      <c r="B59" s="3">
        <f t="shared" ref="B59:C59" si="8">SUM(B57:B58)</f>
        <v>692</v>
      </c>
      <c r="C59" s="8">
        <f t="shared" si="8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7">
        <v>304</v>
      </c>
      <c r="C62" s="11">
        <f>B62/B64</f>
        <v>0.43930635838150289</v>
      </c>
    </row>
    <row r="63" spans="1:3" ht="15.75" customHeight="1" x14ac:dyDescent="0.2">
      <c r="A63" s="3" t="s">
        <v>61</v>
      </c>
      <c r="B63" s="7">
        <v>388</v>
      </c>
      <c r="C63" s="11">
        <f>B63/B64</f>
        <v>0.56069364161849711</v>
      </c>
    </row>
    <row r="64" spans="1:3" ht="15.75" customHeight="1" x14ac:dyDescent="0.2">
      <c r="A64" s="2" t="s">
        <v>10</v>
      </c>
      <c r="B64" s="3">
        <f t="shared" ref="B64:C64" si="9">SUM(B62:B63)</f>
        <v>692</v>
      </c>
      <c r="C64" s="8">
        <f t="shared" si="9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7">
        <v>463</v>
      </c>
      <c r="C67" s="11">
        <f>B67/B69</f>
        <v>0.60602094240837701</v>
      </c>
    </row>
    <row r="68" spans="1:3" ht="15.75" customHeight="1" x14ac:dyDescent="0.2">
      <c r="A68" s="3" t="s">
        <v>64</v>
      </c>
      <c r="B68" s="7">
        <v>301</v>
      </c>
      <c r="C68" s="11">
        <f>B68/B69</f>
        <v>0.39397905759162305</v>
      </c>
    </row>
    <row r="69" spans="1:3" ht="15.75" customHeight="1" x14ac:dyDescent="0.2">
      <c r="A69" s="2" t="s">
        <v>10</v>
      </c>
      <c r="B69" s="3">
        <f t="shared" ref="B69:C69" si="10">SUM(B67:B68)</f>
        <v>764</v>
      </c>
      <c r="C69" s="8">
        <f t="shared" si="10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>
        <v>0</v>
      </c>
      <c r="C72" s="16" t="e">
        <f>B72/B76</f>
        <v>#DIV/0!</v>
      </c>
    </row>
    <row r="73" spans="1:3" ht="15.75" customHeight="1" x14ac:dyDescent="0.2">
      <c r="A73" s="14" t="s">
        <v>67</v>
      </c>
      <c r="B73" s="19">
        <v>0</v>
      </c>
      <c r="C73" s="16" t="e">
        <f>B73/B76</f>
        <v>#DIV/0!</v>
      </c>
    </row>
    <row r="74" spans="1:3" ht="15.75" customHeight="1" x14ac:dyDescent="0.2">
      <c r="A74" s="14" t="s">
        <v>68</v>
      </c>
      <c r="B74" s="19">
        <v>0</v>
      </c>
      <c r="C74" s="16" t="e">
        <f>B74/B76</f>
        <v>#DIV/0!</v>
      </c>
    </row>
    <row r="75" spans="1:3" ht="15.75" customHeight="1" x14ac:dyDescent="0.2">
      <c r="A75" s="14" t="s">
        <v>69</v>
      </c>
      <c r="B75" s="19">
        <v>0</v>
      </c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1">SUM(B72:B75)</f>
        <v>0</v>
      </c>
      <c r="C76" s="16" t="e">
        <f t="shared" si="11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>
        <v>0</v>
      </c>
      <c r="C79" s="16" t="e">
        <f>B79/B82</f>
        <v>#DIV/0!</v>
      </c>
    </row>
    <row r="80" spans="1:3" ht="15.75" customHeight="1" x14ac:dyDescent="0.2">
      <c r="A80" s="14" t="s">
        <v>72</v>
      </c>
      <c r="B80" s="19">
        <v>0</v>
      </c>
      <c r="C80" s="16" t="e">
        <f>B80/B82</f>
        <v>#DIV/0!</v>
      </c>
    </row>
    <row r="81" spans="1:3" ht="15.75" customHeight="1" x14ac:dyDescent="0.2">
      <c r="A81" s="14" t="s">
        <v>73</v>
      </c>
      <c r="B81" s="19">
        <v>0</v>
      </c>
      <c r="C81" s="16" t="e">
        <f>B81/B82</f>
        <v>#DIV/0!</v>
      </c>
    </row>
    <row r="82" spans="1:3" ht="15.75" customHeight="1" x14ac:dyDescent="0.2">
      <c r="A82" s="17" t="s">
        <v>10</v>
      </c>
      <c r="B82" s="19">
        <v>0</v>
      </c>
      <c r="C82" s="16" t="e">
        <f>SUM(C79:C81)</f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4.140625" customWidth="1"/>
    <col min="5" max="5" width="24.7109375" customWidth="1"/>
    <col min="6" max="6" width="12.7109375" customWidth="1"/>
  </cols>
  <sheetData>
    <row r="1" spans="1:7" ht="15.75" customHeight="1" x14ac:dyDescent="0.25">
      <c r="D1" s="1" t="s">
        <v>314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114</v>
      </c>
      <c r="F2" s="3" t="s">
        <v>2</v>
      </c>
      <c r="G2" s="4" t="s">
        <v>3</v>
      </c>
    </row>
    <row r="3" spans="1:7" ht="15.75" customHeight="1" x14ac:dyDescent="0.2">
      <c r="A3" s="3" t="s">
        <v>5</v>
      </c>
      <c r="B3" s="7">
        <v>3</v>
      </c>
      <c r="C3" s="8">
        <f>B3/B11</f>
        <v>8.4913671101047273E-4</v>
      </c>
      <c r="E3" s="3" t="s">
        <v>315</v>
      </c>
      <c r="F3" s="10">
        <v>1749</v>
      </c>
      <c r="G3" s="11">
        <f>F3/F5</f>
        <v>0.50783972125435539</v>
      </c>
    </row>
    <row r="4" spans="1:7" ht="15.75" customHeight="1" x14ac:dyDescent="0.2">
      <c r="A4" s="3" t="s">
        <v>7</v>
      </c>
      <c r="B4" s="7">
        <v>4</v>
      </c>
      <c r="C4" s="8">
        <f>B4/B11</f>
        <v>1.1321822813472968E-3</v>
      </c>
      <c r="E4" s="3" t="s">
        <v>316</v>
      </c>
      <c r="F4" s="10">
        <v>1695</v>
      </c>
      <c r="G4" s="11">
        <f>F4/F5</f>
        <v>0.49216027874564461</v>
      </c>
    </row>
    <row r="5" spans="1:7" ht="15.75" customHeight="1" x14ac:dyDescent="0.2">
      <c r="A5" s="3" t="s">
        <v>9</v>
      </c>
      <c r="B5" s="7">
        <v>48</v>
      </c>
      <c r="C5" s="8">
        <f>B5/B11</f>
        <v>1.3586187376167564E-2</v>
      </c>
      <c r="E5" s="2" t="s">
        <v>10</v>
      </c>
      <c r="F5" s="10">
        <f t="shared" ref="F5:G5" si="0">SUM(F3:F4)</f>
        <v>3444</v>
      </c>
      <c r="G5" s="11">
        <f t="shared" si="0"/>
        <v>1</v>
      </c>
    </row>
    <row r="6" spans="1:7" ht="15.75" customHeight="1" x14ac:dyDescent="0.2">
      <c r="A6" s="3" t="s">
        <v>11</v>
      </c>
      <c r="B6" s="7">
        <v>283</v>
      </c>
      <c r="C6" s="8">
        <f>B6/B11</f>
        <v>8.0101896405321255E-2</v>
      </c>
      <c r="G6" s="11"/>
    </row>
    <row r="7" spans="1:7" ht="15.75" customHeight="1" x14ac:dyDescent="0.2">
      <c r="A7" s="3" t="s">
        <v>12</v>
      </c>
      <c r="B7" s="7">
        <v>7</v>
      </c>
      <c r="C7" s="8">
        <f>B7/B11</f>
        <v>1.9813189923577695E-3</v>
      </c>
      <c r="E7" s="2" t="s">
        <v>107</v>
      </c>
      <c r="F7" s="3" t="s">
        <v>2</v>
      </c>
      <c r="G7" s="4" t="s">
        <v>3</v>
      </c>
    </row>
    <row r="8" spans="1:7" ht="15.75" customHeight="1" x14ac:dyDescent="0.2">
      <c r="A8" s="3" t="s">
        <v>14</v>
      </c>
      <c r="B8" s="7">
        <v>4</v>
      </c>
      <c r="C8" s="8">
        <f>B8/B11</f>
        <v>1.1321822813472968E-3</v>
      </c>
      <c r="E8" s="3" t="s">
        <v>317</v>
      </c>
      <c r="F8" s="7">
        <v>709</v>
      </c>
      <c r="G8" s="11">
        <f>F8/F10</f>
        <v>0.69990128331688051</v>
      </c>
    </row>
    <row r="9" spans="1:7" ht="15.75" customHeight="1" x14ac:dyDescent="0.2">
      <c r="A9" s="3" t="s">
        <v>16</v>
      </c>
      <c r="B9" s="10">
        <v>3137</v>
      </c>
      <c r="C9" s="8">
        <f>B9/B11</f>
        <v>0.88791395414661756</v>
      </c>
      <c r="E9" s="3" t="s">
        <v>318</v>
      </c>
      <c r="F9" s="7">
        <v>304</v>
      </c>
      <c r="G9" s="11">
        <f>F9/F10</f>
        <v>0.30009871668311944</v>
      </c>
    </row>
    <row r="10" spans="1:7" ht="15.75" customHeight="1" x14ac:dyDescent="0.2">
      <c r="A10" s="3" t="s">
        <v>18</v>
      </c>
      <c r="B10" s="7">
        <v>47</v>
      </c>
      <c r="C10" s="8">
        <f>B10/B11</f>
        <v>1.3303141805830738E-2</v>
      </c>
      <c r="E10" s="2" t="s">
        <v>10</v>
      </c>
      <c r="F10" s="7">
        <f t="shared" ref="F10:G10" si="1">SUM(F8:F9)</f>
        <v>1013</v>
      </c>
      <c r="G10" s="11">
        <f t="shared" si="1"/>
        <v>1</v>
      </c>
    </row>
    <row r="11" spans="1:7" ht="15.75" customHeight="1" x14ac:dyDescent="0.2">
      <c r="A11" s="2" t="s">
        <v>10</v>
      </c>
      <c r="B11" s="3">
        <f t="shared" ref="B11:C11" si="2">SUM(B3:B10)</f>
        <v>3533</v>
      </c>
      <c r="C11" s="8">
        <f t="shared" si="2"/>
        <v>0.99999999999999989</v>
      </c>
      <c r="G11" s="11"/>
    </row>
    <row r="12" spans="1:7" ht="15.75" customHeight="1" x14ac:dyDescent="0.2">
      <c r="C12" s="11"/>
      <c r="E12" s="2" t="s">
        <v>246</v>
      </c>
      <c r="F12" s="3" t="s">
        <v>2</v>
      </c>
      <c r="G12" s="4" t="s">
        <v>3</v>
      </c>
    </row>
    <row r="13" spans="1:7" ht="15.75" customHeight="1" x14ac:dyDescent="0.2">
      <c r="A13" s="2" t="s">
        <v>21</v>
      </c>
      <c r="B13" s="3" t="s">
        <v>2</v>
      </c>
      <c r="C13" s="4" t="s">
        <v>3</v>
      </c>
      <c r="E13" s="3" t="s">
        <v>319</v>
      </c>
      <c r="F13" s="7">
        <v>387</v>
      </c>
      <c r="G13" s="11">
        <f>F13/F15</f>
        <v>0.37283236994219654</v>
      </c>
    </row>
    <row r="14" spans="1:7" ht="15.75" customHeight="1" x14ac:dyDescent="0.2">
      <c r="A14" s="3" t="s">
        <v>23</v>
      </c>
      <c r="B14" s="7">
        <v>753</v>
      </c>
      <c r="C14" s="11">
        <f>B14/B16</f>
        <v>0.22088589029040775</v>
      </c>
      <c r="E14" s="3" t="s">
        <v>320</v>
      </c>
      <c r="F14" s="7">
        <v>651</v>
      </c>
      <c r="G14" s="11">
        <f>F14/F15</f>
        <v>0.62716763005780352</v>
      </c>
    </row>
    <row r="15" spans="1:7" ht="15.75" customHeight="1" x14ac:dyDescent="0.2">
      <c r="A15" s="3" t="s">
        <v>25</v>
      </c>
      <c r="B15" s="10">
        <v>2656</v>
      </c>
      <c r="C15" s="11">
        <f>B15/B16</f>
        <v>0.77911410970959227</v>
      </c>
      <c r="E15" s="2" t="s">
        <v>10</v>
      </c>
      <c r="F15" s="7">
        <f t="shared" ref="F15:G15" si="3">SUM(F13:F14)</f>
        <v>1038</v>
      </c>
      <c r="G15" s="11">
        <f t="shared" si="3"/>
        <v>1</v>
      </c>
    </row>
    <row r="16" spans="1:7" ht="15.75" customHeight="1" x14ac:dyDescent="0.2">
      <c r="A16" s="2" t="s">
        <v>10</v>
      </c>
      <c r="B16" s="3">
        <f t="shared" ref="B16:C16" si="4">SUM(B14:B15)</f>
        <v>3409</v>
      </c>
      <c r="C16" s="8">
        <f t="shared" si="4"/>
        <v>1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17" t="s">
        <v>27</v>
      </c>
      <c r="B18" s="14" t="s">
        <v>2</v>
      </c>
      <c r="C18" s="18" t="s">
        <v>3</v>
      </c>
    </row>
    <row r="19" spans="1:3" ht="15.75" customHeight="1" x14ac:dyDescent="0.2">
      <c r="A19" s="14" t="s">
        <v>29</v>
      </c>
      <c r="B19" s="19">
        <v>0</v>
      </c>
      <c r="C19" s="16" t="e">
        <f>B19/B27</f>
        <v>#DIV/0!</v>
      </c>
    </row>
    <row r="20" spans="1:3" ht="15.75" customHeight="1" x14ac:dyDescent="0.2">
      <c r="A20" s="14" t="s">
        <v>31</v>
      </c>
      <c r="B20" s="19">
        <v>0</v>
      </c>
      <c r="C20" s="16" t="e">
        <f>B20/B27</f>
        <v>#DIV/0!</v>
      </c>
    </row>
    <row r="21" spans="1:3" ht="15.75" customHeight="1" x14ac:dyDescent="0.2">
      <c r="A21" s="14" t="s">
        <v>33</v>
      </c>
      <c r="B21" s="19">
        <v>0</v>
      </c>
      <c r="C21" s="16" t="e">
        <f>B21/B27</f>
        <v>#DIV/0!</v>
      </c>
    </row>
    <row r="22" spans="1:3" ht="15.75" customHeight="1" x14ac:dyDescent="0.2">
      <c r="A22" s="14" t="s">
        <v>34</v>
      </c>
      <c r="B22" s="19">
        <v>0</v>
      </c>
      <c r="C22" s="16" t="e">
        <f>B22/B27</f>
        <v>#DIV/0!</v>
      </c>
    </row>
    <row r="23" spans="1:3" ht="15.75" customHeight="1" x14ac:dyDescent="0.2">
      <c r="A23" s="14" t="s">
        <v>35</v>
      </c>
      <c r="B23" s="19">
        <v>0</v>
      </c>
      <c r="C23" s="16" t="e">
        <f>B23/B27</f>
        <v>#DIV/0!</v>
      </c>
    </row>
    <row r="24" spans="1:3" ht="15.75" customHeight="1" x14ac:dyDescent="0.2">
      <c r="A24" s="14" t="s">
        <v>36</v>
      </c>
      <c r="B24" s="19">
        <v>0</v>
      </c>
      <c r="C24" s="16" t="e">
        <f>B24/B27</f>
        <v>#DIV/0!</v>
      </c>
    </row>
    <row r="25" spans="1:3" ht="15.75" customHeight="1" x14ac:dyDescent="0.2">
      <c r="A25" s="14" t="s">
        <v>37</v>
      </c>
      <c r="B25" s="19">
        <v>0</v>
      </c>
      <c r="C25" s="16" t="e">
        <f>B25/B27</f>
        <v>#DIV/0!</v>
      </c>
    </row>
    <row r="26" spans="1:3" ht="15.75" customHeight="1" x14ac:dyDescent="0.2">
      <c r="A26" s="14" t="s">
        <v>38</v>
      </c>
      <c r="B26" s="19">
        <v>0</v>
      </c>
      <c r="C26" s="16" t="e">
        <f>B26/B27</f>
        <v>#DIV/0!</v>
      </c>
    </row>
    <row r="27" spans="1:3" ht="15.75" customHeight="1" x14ac:dyDescent="0.2">
      <c r="A27" s="17" t="s">
        <v>10</v>
      </c>
      <c r="B27" s="19">
        <f t="shared" ref="B27:C27" si="5">SUM(B19:B26)</f>
        <v>0</v>
      </c>
      <c r="C27" s="16" t="e">
        <f t="shared" si="5"/>
        <v>#DIV/0!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17" t="s">
        <v>39</v>
      </c>
      <c r="B29" s="14" t="s">
        <v>2</v>
      </c>
      <c r="C29" s="18" t="s">
        <v>3</v>
      </c>
    </row>
    <row r="30" spans="1:3" ht="15.75" customHeight="1" x14ac:dyDescent="0.2">
      <c r="A30" s="14" t="s">
        <v>40</v>
      </c>
      <c r="B30" s="19">
        <v>0</v>
      </c>
      <c r="C30" s="16" t="e">
        <f>B30/B33</f>
        <v>#DIV/0!</v>
      </c>
    </row>
    <row r="31" spans="1:3" ht="15.75" customHeight="1" x14ac:dyDescent="0.2">
      <c r="A31" s="14" t="s">
        <v>41</v>
      </c>
      <c r="B31" s="19">
        <v>0</v>
      </c>
      <c r="C31" s="16" t="e">
        <f>B31/B33</f>
        <v>#DIV/0!</v>
      </c>
    </row>
    <row r="32" spans="1:3" ht="15.75" customHeight="1" x14ac:dyDescent="0.2">
      <c r="A32" s="14" t="s">
        <v>42</v>
      </c>
      <c r="B32" s="19">
        <v>0</v>
      </c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6">SUM(B30:B32)</f>
        <v>0</v>
      </c>
      <c r="C33" s="16" t="e">
        <f t="shared" si="6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>
        <v>0</v>
      </c>
      <c r="C36" s="16" t="e">
        <f>B36/B38</f>
        <v>#DIV/0!</v>
      </c>
    </row>
    <row r="37" spans="1:3" ht="15.75" customHeight="1" x14ac:dyDescent="0.2">
      <c r="A37" s="14" t="s">
        <v>45</v>
      </c>
      <c r="B37" s="19">
        <v>0</v>
      </c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7">SUM(B36:B37)</f>
        <v>0</v>
      </c>
      <c r="C38" s="20" t="e">
        <f t="shared" si="7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>
        <v>0</v>
      </c>
      <c r="C41" s="16" t="e">
        <f>B41/B44</f>
        <v>#DIV/0!</v>
      </c>
    </row>
    <row r="42" spans="1:3" ht="15.75" customHeight="1" x14ac:dyDescent="0.2">
      <c r="A42" s="14" t="s">
        <v>48</v>
      </c>
      <c r="B42" s="19">
        <v>0</v>
      </c>
      <c r="C42" s="16" t="e">
        <f>B42/B44</f>
        <v>#DIV/0!</v>
      </c>
    </row>
    <row r="43" spans="1:3" ht="15.75" customHeight="1" x14ac:dyDescent="0.2">
      <c r="A43" s="14" t="s">
        <v>49</v>
      </c>
      <c r="B43" s="19">
        <v>0</v>
      </c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8">SUM(B41:B43)</f>
        <v>0</v>
      </c>
      <c r="C44" s="16" t="e">
        <f t="shared" si="8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>
        <v>0</v>
      </c>
      <c r="C47" s="16" t="e">
        <f>B47/B49</f>
        <v>#DIV/0!</v>
      </c>
    </row>
    <row r="48" spans="1:3" ht="15.75" customHeight="1" x14ac:dyDescent="0.2">
      <c r="A48" s="14" t="s">
        <v>52</v>
      </c>
      <c r="B48" s="19">
        <v>0</v>
      </c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9">SUM(B47:B48)</f>
        <v>0</v>
      </c>
      <c r="C49" s="20" t="e">
        <f t="shared" si="9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10">
        <v>1863</v>
      </c>
      <c r="C52" s="11">
        <f>B52/B54</f>
        <v>0.58529688972667293</v>
      </c>
    </row>
    <row r="53" spans="1:3" ht="15.75" customHeight="1" x14ac:dyDescent="0.2">
      <c r="A53" s="3" t="s">
        <v>55</v>
      </c>
      <c r="B53" s="10">
        <v>1320</v>
      </c>
      <c r="C53" s="11">
        <f>B53/B54</f>
        <v>0.41470311027332707</v>
      </c>
    </row>
    <row r="54" spans="1:3" ht="15.75" customHeight="1" x14ac:dyDescent="0.2">
      <c r="A54" s="2" t="s">
        <v>10</v>
      </c>
      <c r="B54" s="13">
        <f t="shared" ref="B54:C54" si="10">SUM(B52:B53)</f>
        <v>3183</v>
      </c>
      <c r="C54" s="8">
        <f t="shared" si="10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10">
        <v>1378</v>
      </c>
      <c r="C57" s="11">
        <f>B57/B59</f>
        <v>0.5178504321683578</v>
      </c>
    </row>
    <row r="58" spans="1:3" ht="15.75" customHeight="1" x14ac:dyDescent="0.2">
      <c r="A58" s="3" t="s">
        <v>58</v>
      </c>
      <c r="B58" s="10">
        <v>1283</v>
      </c>
      <c r="C58" s="11">
        <f>B58/B59</f>
        <v>0.48214956783164226</v>
      </c>
    </row>
    <row r="59" spans="1:3" ht="15.75" customHeight="1" x14ac:dyDescent="0.2">
      <c r="A59" s="2" t="s">
        <v>10</v>
      </c>
      <c r="B59" s="13">
        <f t="shared" ref="B59:C59" si="11">SUM(B57:B58)</f>
        <v>2661</v>
      </c>
      <c r="C59" s="8">
        <f t="shared" si="11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10">
        <v>1583</v>
      </c>
      <c r="C62" s="11">
        <f>B62/B64</f>
        <v>0.59244011976047906</v>
      </c>
    </row>
    <row r="63" spans="1:3" ht="15.75" customHeight="1" x14ac:dyDescent="0.2">
      <c r="A63" s="3" t="s">
        <v>61</v>
      </c>
      <c r="B63" s="10">
        <v>1089</v>
      </c>
      <c r="C63" s="11">
        <f>B63/B64</f>
        <v>0.40755988023952094</v>
      </c>
    </row>
    <row r="64" spans="1:3" ht="15.75" customHeight="1" x14ac:dyDescent="0.2">
      <c r="A64" s="2" t="s">
        <v>10</v>
      </c>
      <c r="B64" s="13">
        <f t="shared" ref="B64:C64" si="12">SUM(B62:B63)</f>
        <v>2672</v>
      </c>
      <c r="C64" s="8">
        <f t="shared" si="12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10">
        <v>1971</v>
      </c>
      <c r="C67" s="11">
        <f>B67/B69</f>
        <v>0.63315130099582395</v>
      </c>
    </row>
    <row r="68" spans="1:3" ht="15.75" customHeight="1" x14ac:dyDescent="0.2">
      <c r="A68" s="3" t="s">
        <v>64</v>
      </c>
      <c r="B68" s="10">
        <v>1142</v>
      </c>
      <c r="C68" s="11">
        <f>B68/B69</f>
        <v>0.36684869900417605</v>
      </c>
    </row>
    <row r="69" spans="1:3" ht="15.75" customHeight="1" x14ac:dyDescent="0.2">
      <c r="A69" s="2" t="s">
        <v>10</v>
      </c>
      <c r="B69" s="13">
        <f t="shared" ref="B69:C69" si="13">SUM(B67:B68)</f>
        <v>3113</v>
      </c>
      <c r="C69" s="8">
        <f t="shared" si="13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>
        <v>0</v>
      </c>
      <c r="C72" s="16" t="e">
        <f>B72/B76</f>
        <v>#DIV/0!</v>
      </c>
    </row>
    <row r="73" spans="1:3" ht="15.75" customHeight="1" x14ac:dyDescent="0.2">
      <c r="A73" s="14" t="s">
        <v>67</v>
      </c>
      <c r="B73" s="19">
        <v>0</v>
      </c>
      <c r="C73" s="16" t="e">
        <f>B73/B76</f>
        <v>#DIV/0!</v>
      </c>
    </row>
    <row r="74" spans="1:3" ht="15.75" customHeight="1" x14ac:dyDescent="0.2">
      <c r="A74" s="14" t="s">
        <v>68</v>
      </c>
      <c r="B74" s="19">
        <v>0</v>
      </c>
      <c r="C74" s="16" t="e">
        <f>B74/B76</f>
        <v>#DIV/0!</v>
      </c>
    </row>
    <row r="75" spans="1:3" ht="15.75" customHeight="1" x14ac:dyDescent="0.2">
      <c r="A75" s="14" t="s">
        <v>69</v>
      </c>
      <c r="B75" s="19">
        <v>0</v>
      </c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4">SUM(B72:B75)</f>
        <v>0</v>
      </c>
      <c r="C76" s="16" t="e">
        <f t="shared" si="14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>
        <v>0</v>
      </c>
      <c r="C79" s="16" t="e">
        <f>B79/B82</f>
        <v>#DIV/0!</v>
      </c>
    </row>
    <row r="80" spans="1:3" ht="15.75" customHeight="1" x14ac:dyDescent="0.2">
      <c r="A80" s="14" t="s">
        <v>72</v>
      </c>
      <c r="B80" s="19">
        <v>0</v>
      </c>
      <c r="C80" s="16" t="e">
        <f>B80/B82</f>
        <v>#DIV/0!</v>
      </c>
    </row>
    <row r="81" spans="1:3" ht="15.75" customHeight="1" x14ac:dyDescent="0.2">
      <c r="A81" s="14" t="s">
        <v>73</v>
      </c>
      <c r="B81" s="19">
        <v>0</v>
      </c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5">SUM(B79:B81)</f>
        <v>0</v>
      </c>
      <c r="C82" s="16" t="e">
        <f t="shared" si="15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outlinePr summaryBelow="0" summaryRight="0"/>
  </sheetPr>
  <dimension ref="A1:D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6.42578125" customWidth="1"/>
    <col min="5" max="6" width="12.7109375" customWidth="1"/>
  </cols>
  <sheetData>
    <row r="1" spans="1:4" ht="15.75" customHeight="1" x14ac:dyDescent="0.25">
      <c r="D1" s="1" t="s">
        <v>321</v>
      </c>
    </row>
    <row r="2" spans="1:4" ht="15.75" customHeight="1" x14ac:dyDescent="0.2">
      <c r="A2" s="2" t="s">
        <v>1</v>
      </c>
      <c r="B2" s="3" t="s">
        <v>2</v>
      </c>
      <c r="C2" s="4" t="s">
        <v>3</v>
      </c>
    </row>
    <row r="3" spans="1:4" ht="15.75" customHeight="1" x14ac:dyDescent="0.2">
      <c r="A3" s="3" t="s">
        <v>5</v>
      </c>
      <c r="B3" s="7">
        <v>3</v>
      </c>
      <c r="C3" s="8">
        <f>B3/B11</f>
        <v>2.4386278653877418E-4</v>
      </c>
    </row>
    <row r="4" spans="1:4" ht="15.75" customHeight="1" x14ac:dyDescent="0.2">
      <c r="A4" s="3" t="s">
        <v>7</v>
      </c>
      <c r="B4" s="7">
        <v>24</v>
      </c>
      <c r="C4" s="8">
        <f>B4/B11</f>
        <v>1.9509022923101934E-3</v>
      </c>
    </row>
    <row r="5" spans="1:4" ht="15.75" customHeight="1" x14ac:dyDescent="0.2">
      <c r="A5" s="3" t="s">
        <v>9</v>
      </c>
      <c r="B5" s="7">
        <v>186</v>
      </c>
      <c r="C5" s="8">
        <f>B5/B11</f>
        <v>1.5119492765403999E-2</v>
      </c>
    </row>
    <row r="6" spans="1:4" ht="15.75" customHeight="1" x14ac:dyDescent="0.2">
      <c r="A6" s="3" t="s">
        <v>11</v>
      </c>
      <c r="B6" s="10">
        <v>1322</v>
      </c>
      <c r="C6" s="8">
        <f>B6/B11</f>
        <v>0.10746220126808649</v>
      </c>
    </row>
    <row r="7" spans="1:4" ht="15.75" customHeight="1" x14ac:dyDescent="0.2">
      <c r="A7" s="3" t="s">
        <v>12</v>
      </c>
      <c r="B7" s="7">
        <v>31</v>
      </c>
      <c r="C7" s="8">
        <f>B7/B11</f>
        <v>2.5199154609006668E-3</v>
      </c>
    </row>
    <row r="8" spans="1:4" ht="15.75" customHeight="1" x14ac:dyDescent="0.2">
      <c r="A8" s="3" t="s">
        <v>14</v>
      </c>
      <c r="B8" s="7">
        <v>11</v>
      </c>
      <c r="C8" s="8">
        <f>B8/B11</f>
        <v>8.9416355064217195E-4</v>
      </c>
    </row>
    <row r="9" spans="1:4" ht="15.75" customHeight="1" x14ac:dyDescent="0.2">
      <c r="A9" s="3" t="s">
        <v>16</v>
      </c>
      <c r="B9" s="10">
        <v>10587</v>
      </c>
      <c r="C9" s="8">
        <f>B9/B11</f>
        <v>0.86059177369533413</v>
      </c>
    </row>
    <row r="10" spans="1:4" ht="15.75" customHeight="1" x14ac:dyDescent="0.2">
      <c r="A10" s="3" t="s">
        <v>18</v>
      </c>
      <c r="B10" s="7">
        <v>138</v>
      </c>
      <c r="C10" s="8">
        <f>B10/B11</f>
        <v>1.1217688180783612E-2</v>
      </c>
    </row>
    <row r="11" spans="1:4" ht="15.75" customHeight="1" x14ac:dyDescent="0.2">
      <c r="A11" s="2" t="s">
        <v>10</v>
      </c>
      <c r="B11" s="3">
        <f t="shared" ref="B11:C11" si="0">SUM(B3:B10)</f>
        <v>12302</v>
      </c>
      <c r="C11" s="8">
        <f t="shared" si="0"/>
        <v>1</v>
      </c>
    </row>
    <row r="12" spans="1:4" ht="15.75" customHeight="1" x14ac:dyDescent="0.2">
      <c r="C12" s="11"/>
    </row>
    <row r="13" spans="1:4" ht="15.75" customHeight="1" x14ac:dyDescent="0.2">
      <c r="A13" s="2" t="s">
        <v>21</v>
      </c>
      <c r="B13" s="3" t="s">
        <v>2</v>
      </c>
      <c r="C13" s="4" t="s">
        <v>3</v>
      </c>
    </row>
    <row r="14" spans="1:4" ht="15.75" customHeight="1" x14ac:dyDescent="0.2">
      <c r="A14" s="3" t="s">
        <v>23</v>
      </c>
      <c r="B14" s="10">
        <v>2707</v>
      </c>
      <c r="C14" s="11">
        <f>B14/B16</f>
        <v>0.22639458058041315</v>
      </c>
    </row>
    <row r="15" spans="1:4" ht="15.75" customHeight="1" x14ac:dyDescent="0.2">
      <c r="A15" s="3" t="s">
        <v>25</v>
      </c>
      <c r="B15" s="10">
        <v>9250</v>
      </c>
      <c r="C15" s="11">
        <f>B15/B16</f>
        <v>0.77360541941958683</v>
      </c>
    </row>
    <row r="16" spans="1:4" ht="15.75" customHeight="1" x14ac:dyDescent="0.2">
      <c r="A16" s="2" t="s">
        <v>10</v>
      </c>
      <c r="B16" s="13">
        <f t="shared" ref="B16:C16" si="1">SUM(B14:B15)</f>
        <v>11957</v>
      </c>
      <c r="C16" s="8">
        <f t="shared" si="1"/>
        <v>1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17" t="s">
        <v>27</v>
      </c>
      <c r="B18" s="14" t="s">
        <v>2</v>
      </c>
      <c r="C18" s="18" t="s">
        <v>3</v>
      </c>
    </row>
    <row r="19" spans="1:3" ht="15.75" customHeight="1" x14ac:dyDescent="0.2">
      <c r="A19" s="14" t="s">
        <v>29</v>
      </c>
      <c r="B19" s="19"/>
      <c r="C19" s="16" t="e">
        <f>B19/B27</f>
        <v>#DIV/0!</v>
      </c>
    </row>
    <row r="20" spans="1:3" ht="15.75" customHeight="1" x14ac:dyDescent="0.2">
      <c r="A20" s="14" t="s">
        <v>31</v>
      </c>
      <c r="B20" s="19"/>
      <c r="C20" s="16" t="e">
        <f>B20/B27</f>
        <v>#DIV/0!</v>
      </c>
    </row>
    <row r="21" spans="1:3" ht="15.75" customHeight="1" x14ac:dyDescent="0.2">
      <c r="A21" s="14" t="s">
        <v>33</v>
      </c>
      <c r="B21" s="19"/>
      <c r="C21" s="16" t="e">
        <f>B21/B27</f>
        <v>#DIV/0!</v>
      </c>
    </row>
    <row r="22" spans="1:3" ht="15.75" customHeight="1" x14ac:dyDescent="0.2">
      <c r="A22" s="14" t="s">
        <v>34</v>
      </c>
      <c r="B22" s="19"/>
      <c r="C22" s="16" t="e">
        <f>B22/B27</f>
        <v>#DIV/0!</v>
      </c>
    </row>
    <row r="23" spans="1:3" ht="15.75" customHeight="1" x14ac:dyDescent="0.2">
      <c r="A23" s="14" t="s">
        <v>35</v>
      </c>
      <c r="B23" s="19"/>
      <c r="C23" s="16" t="e">
        <f>B23/B27</f>
        <v>#DIV/0!</v>
      </c>
    </row>
    <row r="24" spans="1:3" ht="15.75" customHeight="1" x14ac:dyDescent="0.2">
      <c r="A24" s="14" t="s">
        <v>36</v>
      </c>
      <c r="B24" s="19"/>
      <c r="C24" s="16" t="e">
        <f>B24/B27</f>
        <v>#DIV/0!</v>
      </c>
    </row>
    <row r="25" spans="1:3" ht="15.75" customHeight="1" x14ac:dyDescent="0.2">
      <c r="A25" s="14" t="s">
        <v>37</v>
      </c>
      <c r="B25" s="19"/>
      <c r="C25" s="16" t="e">
        <f>B25/B27</f>
        <v>#DIV/0!</v>
      </c>
    </row>
    <row r="26" spans="1:3" ht="15.75" customHeight="1" x14ac:dyDescent="0.2">
      <c r="A26" s="14" t="s">
        <v>38</v>
      </c>
      <c r="B26" s="19"/>
      <c r="C26" s="16" t="e">
        <f>B26/B27</f>
        <v>#DIV/0!</v>
      </c>
    </row>
    <row r="27" spans="1:3" ht="15.75" customHeight="1" x14ac:dyDescent="0.2">
      <c r="A27" s="17" t="s">
        <v>10</v>
      </c>
      <c r="B27" s="19">
        <f t="shared" ref="B27:C27" si="2">SUM(B19:B26)</f>
        <v>0</v>
      </c>
      <c r="C27" s="16" t="e">
        <f t="shared" si="2"/>
        <v>#DIV/0!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17" t="s">
        <v>39</v>
      </c>
      <c r="B29" s="14" t="s">
        <v>2</v>
      </c>
      <c r="C29" s="18" t="s">
        <v>3</v>
      </c>
    </row>
    <row r="30" spans="1:3" ht="15.75" customHeight="1" x14ac:dyDescent="0.2">
      <c r="A30" s="14" t="s">
        <v>40</v>
      </c>
      <c r="B30" s="19"/>
      <c r="C30" s="16" t="e">
        <f>B30/B33</f>
        <v>#DIV/0!</v>
      </c>
    </row>
    <row r="31" spans="1:3" ht="15.75" customHeight="1" x14ac:dyDescent="0.2">
      <c r="A31" s="14" t="s">
        <v>41</v>
      </c>
      <c r="B31" s="19"/>
      <c r="C31" s="16" t="e">
        <f>B31/B33</f>
        <v>#DIV/0!</v>
      </c>
    </row>
    <row r="32" spans="1:3" ht="15.75" customHeight="1" x14ac:dyDescent="0.2">
      <c r="A32" s="14" t="s">
        <v>42</v>
      </c>
      <c r="B32" s="19"/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3">SUM(B30:B32)</f>
        <v>0</v>
      </c>
      <c r="C33" s="16" t="e">
        <f t="shared" si="3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/>
      <c r="C36" s="16" t="e">
        <f>B36/B38</f>
        <v>#DIV/0!</v>
      </c>
    </row>
    <row r="37" spans="1:3" ht="15.75" customHeight="1" x14ac:dyDescent="0.2">
      <c r="A37" s="14" t="s">
        <v>45</v>
      </c>
      <c r="B37" s="19"/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4">SUM(B36:B37)</f>
        <v>0</v>
      </c>
      <c r="C38" s="20" t="e">
        <f t="shared" si="4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/>
      <c r="C41" s="16" t="e">
        <f>B41/B44</f>
        <v>#DIV/0!</v>
      </c>
    </row>
    <row r="42" spans="1:3" ht="15.75" customHeight="1" x14ac:dyDescent="0.2">
      <c r="A42" s="14" t="s">
        <v>48</v>
      </c>
      <c r="B42" s="19"/>
      <c r="C42" s="16" t="e">
        <f>B42/B44</f>
        <v>#DIV/0!</v>
      </c>
    </row>
    <row r="43" spans="1:3" ht="15.75" customHeight="1" x14ac:dyDescent="0.2">
      <c r="A43" s="14" t="s">
        <v>49</v>
      </c>
      <c r="B43" s="19"/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5">SUM(B41:B43)</f>
        <v>0</v>
      </c>
      <c r="C44" s="16" t="e">
        <f t="shared" si="5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/>
      <c r="C47" s="16" t="e">
        <f>B47/B49</f>
        <v>#DIV/0!</v>
      </c>
    </row>
    <row r="48" spans="1:3" ht="15.75" customHeight="1" x14ac:dyDescent="0.2">
      <c r="A48" s="14" t="s">
        <v>52</v>
      </c>
      <c r="B48" s="19"/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6">SUM(B47:B48)</f>
        <v>0</v>
      </c>
      <c r="C49" s="20" t="e">
        <f t="shared" si="6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10">
        <v>6512</v>
      </c>
      <c r="C52" s="11">
        <f>B52/B54</f>
        <v>0.57557009015379179</v>
      </c>
    </row>
    <row r="53" spans="1:3" ht="15.75" customHeight="1" x14ac:dyDescent="0.2">
      <c r="A53" s="3" t="s">
        <v>55</v>
      </c>
      <c r="B53" s="10">
        <v>4802</v>
      </c>
      <c r="C53" s="11">
        <f>B53/B54</f>
        <v>0.42442990984620826</v>
      </c>
    </row>
    <row r="54" spans="1:3" ht="15.75" customHeight="1" x14ac:dyDescent="0.2">
      <c r="A54" s="2" t="s">
        <v>10</v>
      </c>
      <c r="B54" s="13">
        <f t="shared" ref="B54:C54" si="7">SUM(B52:B53)</f>
        <v>11314</v>
      </c>
      <c r="C54" s="8">
        <f t="shared" si="7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10">
        <v>5254</v>
      </c>
      <c r="C57" s="11">
        <f>B57/B59</f>
        <v>0.54632421753145477</v>
      </c>
    </row>
    <row r="58" spans="1:3" ht="15.75" customHeight="1" x14ac:dyDescent="0.2">
      <c r="A58" s="3" t="s">
        <v>58</v>
      </c>
      <c r="B58" s="10">
        <v>4363</v>
      </c>
      <c r="C58" s="11">
        <f>B58/B59</f>
        <v>0.45367578246854529</v>
      </c>
    </row>
    <row r="59" spans="1:3" ht="15.75" customHeight="1" x14ac:dyDescent="0.2">
      <c r="A59" s="2" t="s">
        <v>10</v>
      </c>
      <c r="B59" s="13">
        <f t="shared" ref="B59:C59" si="8">SUM(B57:B58)</f>
        <v>9617</v>
      </c>
      <c r="C59" s="8">
        <f t="shared" si="8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10">
        <v>5900</v>
      </c>
      <c r="C62" s="11">
        <f>B62/B64</f>
        <v>0.60849834983498352</v>
      </c>
    </row>
    <row r="63" spans="1:3" ht="15.75" customHeight="1" x14ac:dyDescent="0.2">
      <c r="A63" s="3" t="s">
        <v>61</v>
      </c>
      <c r="B63" s="10">
        <v>3796</v>
      </c>
      <c r="C63" s="11">
        <f>B63/B64</f>
        <v>0.39150165016501648</v>
      </c>
    </row>
    <row r="64" spans="1:3" ht="15.75" customHeight="1" x14ac:dyDescent="0.2">
      <c r="A64" s="2" t="s">
        <v>10</v>
      </c>
      <c r="B64" s="13">
        <f t="shared" ref="B64:C64" si="9">SUM(B62:B63)</f>
        <v>9696</v>
      </c>
      <c r="C64" s="8">
        <f t="shared" si="9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10">
        <v>7287</v>
      </c>
      <c r="C67" s="11">
        <f>B67/B69</f>
        <v>0.65648648648648644</v>
      </c>
    </row>
    <row r="68" spans="1:3" ht="15.75" customHeight="1" x14ac:dyDescent="0.2">
      <c r="A68" s="3" t="s">
        <v>64</v>
      </c>
      <c r="B68" s="10">
        <v>3813</v>
      </c>
      <c r="C68" s="11">
        <f>B68/B69</f>
        <v>0.3435135135135135</v>
      </c>
    </row>
    <row r="69" spans="1:3" ht="15.75" customHeight="1" x14ac:dyDescent="0.2">
      <c r="A69" s="2" t="s">
        <v>10</v>
      </c>
      <c r="B69" s="13">
        <f t="shared" ref="B69:C69" si="10">SUM(B67:B68)</f>
        <v>11100</v>
      </c>
      <c r="C69" s="8">
        <f t="shared" si="10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/>
      <c r="C72" s="16" t="e">
        <f>B72/B76</f>
        <v>#DIV/0!</v>
      </c>
    </row>
    <row r="73" spans="1:3" ht="15.75" customHeight="1" x14ac:dyDescent="0.2">
      <c r="A73" s="14" t="s">
        <v>67</v>
      </c>
      <c r="B73" s="19"/>
      <c r="C73" s="16" t="e">
        <f>B73/B76</f>
        <v>#DIV/0!</v>
      </c>
    </row>
    <row r="74" spans="1:3" ht="15.75" customHeight="1" x14ac:dyDescent="0.2">
      <c r="A74" s="14" t="s">
        <v>68</v>
      </c>
      <c r="B74" s="19"/>
      <c r="C74" s="16" t="e">
        <f>B74/B76</f>
        <v>#DIV/0!</v>
      </c>
    </row>
    <row r="75" spans="1:3" ht="15.75" customHeight="1" x14ac:dyDescent="0.2">
      <c r="A75" s="14" t="s">
        <v>69</v>
      </c>
      <c r="B75" s="19"/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1">SUM(B72:B75)</f>
        <v>0</v>
      </c>
      <c r="C76" s="16" t="e">
        <f t="shared" si="11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/>
      <c r="C79" s="16" t="e">
        <f>B79/B82</f>
        <v>#DIV/0!</v>
      </c>
    </row>
    <row r="80" spans="1:3" ht="15.75" customHeight="1" x14ac:dyDescent="0.2">
      <c r="A80" s="14" t="s">
        <v>72</v>
      </c>
      <c r="B80" s="19"/>
      <c r="C80" s="16" t="e">
        <f>B80/B82</f>
        <v>#DIV/0!</v>
      </c>
    </row>
    <row r="81" spans="1:3" ht="15.75" customHeight="1" x14ac:dyDescent="0.2">
      <c r="A81" s="14" t="s">
        <v>73</v>
      </c>
      <c r="B81" s="19"/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2">SUM(B79:B81)</f>
        <v>0</v>
      </c>
      <c r="C82" s="16" t="e">
        <f t="shared" si="12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6.42578125" customWidth="1"/>
    <col min="5" max="5" width="24.7109375" customWidth="1"/>
    <col min="6" max="6" width="12.7109375" customWidth="1"/>
  </cols>
  <sheetData>
    <row r="1" spans="1:7" ht="15.75" customHeight="1" x14ac:dyDescent="0.25">
      <c r="D1" s="1" t="s">
        <v>322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80</v>
      </c>
      <c r="F2" s="3" t="s">
        <v>2</v>
      </c>
      <c r="G2" s="4" t="s">
        <v>3</v>
      </c>
    </row>
    <row r="3" spans="1:7" ht="15.75" customHeight="1" x14ac:dyDescent="0.2">
      <c r="A3" s="3" t="s">
        <v>5</v>
      </c>
      <c r="B3" s="7">
        <v>5</v>
      </c>
      <c r="C3" s="8">
        <f>B3/B11</f>
        <v>7.2285672979615441E-4</v>
      </c>
      <c r="E3" s="3" t="s">
        <v>323</v>
      </c>
      <c r="F3" s="7">
        <v>4111</v>
      </c>
      <c r="G3" s="11">
        <f>F3/F5</f>
        <v>0.63647623471125558</v>
      </c>
    </row>
    <row r="4" spans="1:7" ht="15.75" customHeight="1" x14ac:dyDescent="0.2">
      <c r="A4" s="3" t="s">
        <v>7</v>
      </c>
      <c r="B4" s="7">
        <v>14</v>
      </c>
      <c r="C4" s="8">
        <f>B4/B11</f>
        <v>2.0239988434292322E-3</v>
      </c>
      <c r="E4" s="3" t="s">
        <v>324</v>
      </c>
      <c r="F4" s="7">
        <v>2348</v>
      </c>
      <c r="G4" s="11">
        <f>F4/F5</f>
        <v>0.36352376528874436</v>
      </c>
    </row>
    <row r="5" spans="1:7" ht="15.75" customHeight="1" x14ac:dyDescent="0.2">
      <c r="A5" s="3" t="s">
        <v>9</v>
      </c>
      <c r="B5" s="7">
        <v>54</v>
      </c>
      <c r="C5" s="8">
        <f>B5/B11</f>
        <v>7.8068526817984679E-3</v>
      </c>
      <c r="E5" s="2" t="s">
        <v>10</v>
      </c>
      <c r="F5" s="7">
        <f t="shared" ref="F5:G5" si="0">SUM(F3:F4)</f>
        <v>6459</v>
      </c>
      <c r="G5" s="11">
        <f t="shared" si="0"/>
        <v>1</v>
      </c>
    </row>
    <row r="6" spans="1:7" ht="15.75" customHeight="1" x14ac:dyDescent="0.2">
      <c r="A6" s="3" t="s">
        <v>11</v>
      </c>
      <c r="B6" s="7">
        <v>587</v>
      </c>
      <c r="C6" s="8">
        <f>B6/B11</f>
        <v>8.4863380078068526E-2</v>
      </c>
    </row>
    <row r="7" spans="1:7" ht="15.75" customHeight="1" x14ac:dyDescent="0.2">
      <c r="A7" s="3" t="s">
        <v>12</v>
      </c>
      <c r="B7" s="7">
        <v>15</v>
      </c>
      <c r="C7" s="8">
        <f>B7/B11</f>
        <v>2.1685701893884631E-3</v>
      </c>
    </row>
    <row r="8" spans="1:7" ht="15.75" customHeight="1" x14ac:dyDescent="0.2">
      <c r="A8" s="3" t="s">
        <v>14</v>
      </c>
      <c r="B8" s="7">
        <v>6</v>
      </c>
      <c r="C8" s="8">
        <f>B8/B11</f>
        <v>8.6742807575538531E-4</v>
      </c>
    </row>
    <row r="9" spans="1:7" ht="15.75" customHeight="1" x14ac:dyDescent="0.2">
      <c r="A9" s="3" t="s">
        <v>16</v>
      </c>
      <c r="B9" s="7">
        <v>6151</v>
      </c>
      <c r="C9" s="8">
        <f>B9/B11</f>
        <v>0.88925834899522915</v>
      </c>
    </row>
    <row r="10" spans="1:7" ht="15.75" customHeight="1" x14ac:dyDescent="0.2">
      <c r="A10" s="3" t="s">
        <v>18</v>
      </c>
      <c r="B10" s="7">
        <v>85</v>
      </c>
      <c r="C10" s="8">
        <f>B10/B11</f>
        <v>1.2288564406534625E-2</v>
      </c>
    </row>
    <row r="11" spans="1:7" ht="15.75" customHeight="1" x14ac:dyDescent="0.2">
      <c r="A11" s="2" t="s">
        <v>10</v>
      </c>
      <c r="B11" s="3">
        <f t="shared" ref="B11:C11" si="1">SUM(B3:B10)</f>
        <v>6917</v>
      </c>
      <c r="C11" s="8">
        <f t="shared" si="1"/>
        <v>1</v>
      </c>
    </row>
    <row r="12" spans="1:7" ht="15.75" customHeight="1" x14ac:dyDescent="0.2">
      <c r="C12" s="11"/>
    </row>
    <row r="13" spans="1:7" ht="15.75" customHeight="1" x14ac:dyDescent="0.2">
      <c r="A13" s="17" t="s">
        <v>21</v>
      </c>
      <c r="B13" s="14" t="s">
        <v>2</v>
      </c>
      <c r="C13" s="18" t="s">
        <v>3</v>
      </c>
    </row>
    <row r="14" spans="1:7" ht="15.75" customHeight="1" x14ac:dyDescent="0.2">
      <c r="A14" s="14" t="s">
        <v>23</v>
      </c>
      <c r="B14" s="19">
        <v>0</v>
      </c>
      <c r="C14" s="16" t="e">
        <f>B14/B16</f>
        <v>#DIV/0!</v>
      </c>
    </row>
    <row r="15" spans="1:7" ht="15.75" customHeight="1" x14ac:dyDescent="0.2">
      <c r="A15" s="14" t="s">
        <v>25</v>
      </c>
      <c r="B15" s="19">
        <v>0</v>
      </c>
      <c r="C15" s="16" t="e">
        <f>B15/B16</f>
        <v>#DIV/0!</v>
      </c>
    </row>
    <row r="16" spans="1:7" ht="15.75" customHeight="1" x14ac:dyDescent="0.2">
      <c r="A16" s="17" t="s">
        <v>10</v>
      </c>
      <c r="B16" s="14">
        <f t="shared" ref="B16:C16" si="2">SUM(B14:B15)</f>
        <v>0</v>
      </c>
      <c r="C16" s="20" t="e">
        <f t="shared" si="2"/>
        <v>#DIV/0!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17" t="s">
        <v>27</v>
      </c>
      <c r="B18" s="14" t="s">
        <v>2</v>
      </c>
      <c r="C18" s="18" t="s">
        <v>3</v>
      </c>
    </row>
    <row r="19" spans="1:3" ht="15.75" customHeight="1" x14ac:dyDescent="0.2">
      <c r="A19" s="14" t="s">
        <v>29</v>
      </c>
      <c r="B19" s="19">
        <v>0</v>
      </c>
      <c r="C19" s="16" t="e">
        <f>B19/B27</f>
        <v>#DIV/0!</v>
      </c>
    </row>
    <row r="20" spans="1:3" ht="15.75" customHeight="1" x14ac:dyDescent="0.2">
      <c r="A20" s="14" t="s">
        <v>31</v>
      </c>
      <c r="B20" s="19">
        <v>0</v>
      </c>
      <c r="C20" s="16" t="e">
        <f>B20/B27</f>
        <v>#DIV/0!</v>
      </c>
    </row>
    <row r="21" spans="1:3" ht="15.75" customHeight="1" x14ac:dyDescent="0.2">
      <c r="A21" s="14" t="s">
        <v>33</v>
      </c>
      <c r="B21" s="19">
        <v>0</v>
      </c>
      <c r="C21" s="16" t="e">
        <f>B21/B27</f>
        <v>#DIV/0!</v>
      </c>
    </row>
    <row r="22" spans="1:3" ht="15.75" customHeight="1" x14ac:dyDescent="0.2">
      <c r="A22" s="14" t="s">
        <v>34</v>
      </c>
      <c r="B22" s="19">
        <v>0</v>
      </c>
      <c r="C22" s="16" t="e">
        <f>B22/B27</f>
        <v>#DIV/0!</v>
      </c>
    </row>
    <row r="23" spans="1:3" ht="15.75" customHeight="1" x14ac:dyDescent="0.2">
      <c r="A23" s="14" t="s">
        <v>35</v>
      </c>
      <c r="B23" s="19">
        <v>0</v>
      </c>
      <c r="C23" s="16" t="e">
        <f>B23/B27</f>
        <v>#DIV/0!</v>
      </c>
    </row>
    <row r="24" spans="1:3" ht="15.75" customHeight="1" x14ac:dyDescent="0.2">
      <c r="A24" s="14" t="s">
        <v>36</v>
      </c>
      <c r="B24" s="19">
        <v>0</v>
      </c>
      <c r="C24" s="16" t="e">
        <f>B24/B27</f>
        <v>#DIV/0!</v>
      </c>
    </row>
    <row r="25" spans="1:3" ht="15.75" customHeight="1" x14ac:dyDescent="0.2">
      <c r="A25" s="14" t="s">
        <v>37</v>
      </c>
      <c r="B25" s="19">
        <v>0</v>
      </c>
      <c r="C25" s="16" t="e">
        <f>B25/B27</f>
        <v>#DIV/0!</v>
      </c>
    </row>
    <row r="26" spans="1:3" ht="15.75" customHeight="1" x14ac:dyDescent="0.2">
      <c r="A26" s="14" t="s">
        <v>38</v>
      </c>
      <c r="B26" s="19">
        <v>0</v>
      </c>
      <c r="C26" s="16" t="e">
        <f>B26/B27</f>
        <v>#DIV/0!</v>
      </c>
    </row>
    <row r="27" spans="1:3" ht="15.75" customHeight="1" x14ac:dyDescent="0.2">
      <c r="A27" s="17" t="s">
        <v>10</v>
      </c>
      <c r="B27" s="19">
        <f t="shared" ref="B27:C27" si="3">SUM(B19:B26)</f>
        <v>0</v>
      </c>
      <c r="C27" s="16" t="e">
        <f t="shared" si="3"/>
        <v>#DIV/0!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17" t="s">
        <v>39</v>
      </c>
      <c r="B29" s="14" t="s">
        <v>2</v>
      </c>
      <c r="C29" s="18" t="s">
        <v>3</v>
      </c>
    </row>
    <row r="30" spans="1:3" ht="15.75" customHeight="1" x14ac:dyDescent="0.2">
      <c r="A30" s="14" t="s">
        <v>40</v>
      </c>
      <c r="B30" s="19">
        <v>0</v>
      </c>
      <c r="C30" s="16" t="e">
        <f>B30/B33</f>
        <v>#DIV/0!</v>
      </c>
    </row>
    <row r="31" spans="1:3" ht="15.75" customHeight="1" x14ac:dyDescent="0.2">
      <c r="A31" s="14" t="s">
        <v>41</v>
      </c>
      <c r="B31" s="19">
        <v>0</v>
      </c>
      <c r="C31" s="16" t="e">
        <f>B31/B33</f>
        <v>#DIV/0!</v>
      </c>
    </row>
    <row r="32" spans="1:3" ht="15.75" customHeight="1" x14ac:dyDescent="0.2">
      <c r="A32" s="14" t="s">
        <v>42</v>
      </c>
      <c r="B32" s="19">
        <v>0</v>
      </c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4">SUM(B30:B32)</f>
        <v>0</v>
      </c>
      <c r="C33" s="16" t="e">
        <f t="shared" si="4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>
        <v>0</v>
      </c>
      <c r="C36" s="16" t="e">
        <f>B36/B38</f>
        <v>#DIV/0!</v>
      </c>
    </row>
    <row r="37" spans="1:3" ht="15.75" customHeight="1" x14ac:dyDescent="0.2">
      <c r="A37" s="14" t="s">
        <v>45</v>
      </c>
      <c r="B37" s="19">
        <v>0</v>
      </c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5">SUM(B36:B37)</f>
        <v>0</v>
      </c>
      <c r="C38" s="20" t="e">
        <f t="shared" si="5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>
        <v>0</v>
      </c>
      <c r="C41" s="16" t="e">
        <f>B41/B44</f>
        <v>#DIV/0!</v>
      </c>
    </row>
    <row r="42" spans="1:3" ht="15.75" customHeight="1" x14ac:dyDescent="0.2">
      <c r="A42" s="14" t="s">
        <v>48</v>
      </c>
      <c r="B42" s="19">
        <v>0</v>
      </c>
      <c r="C42" s="16" t="e">
        <f>B42/B44</f>
        <v>#DIV/0!</v>
      </c>
    </row>
    <row r="43" spans="1:3" ht="15.75" customHeight="1" x14ac:dyDescent="0.2">
      <c r="A43" s="14" t="s">
        <v>49</v>
      </c>
      <c r="B43" s="19">
        <v>0</v>
      </c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6">SUM(B41:B43)</f>
        <v>0</v>
      </c>
      <c r="C44" s="16" t="e">
        <f t="shared" si="6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>
        <v>0</v>
      </c>
      <c r="C47" s="16" t="e">
        <f>B47/B49</f>
        <v>#DIV/0!</v>
      </c>
    </row>
    <row r="48" spans="1:3" ht="15.75" customHeight="1" x14ac:dyDescent="0.2">
      <c r="A48" s="14" t="s">
        <v>52</v>
      </c>
      <c r="B48" s="19">
        <v>0</v>
      </c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7">SUM(B47:B48)</f>
        <v>0</v>
      </c>
      <c r="C49" s="20" t="e">
        <f t="shared" si="7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7">
        <v>2880</v>
      </c>
      <c r="C52" s="11">
        <f>B52/B54</f>
        <v>0.55045871559633031</v>
      </c>
    </row>
    <row r="53" spans="1:3" ht="15.75" customHeight="1" x14ac:dyDescent="0.2">
      <c r="A53" s="3" t="s">
        <v>55</v>
      </c>
      <c r="B53" s="7">
        <v>2352</v>
      </c>
      <c r="C53" s="11">
        <f>B53/B54</f>
        <v>0.44954128440366975</v>
      </c>
    </row>
    <row r="54" spans="1:3" ht="15.75" customHeight="1" x14ac:dyDescent="0.2">
      <c r="A54" s="2" t="s">
        <v>10</v>
      </c>
      <c r="B54" s="3">
        <f t="shared" ref="B54:C54" si="8">SUM(B52:B53)</f>
        <v>5232</v>
      </c>
      <c r="C54" s="8">
        <f t="shared" si="8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7">
        <v>2862</v>
      </c>
      <c r="C57" s="11">
        <f>B57/B59</f>
        <v>0.5330601601788042</v>
      </c>
    </row>
    <row r="58" spans="1:3" ht="15.75" customHeight="1" x14ac:dyDescent="0.2">
      <c r="A58" s="3" t="s">
        <v>58</v>
      </c>
      <c r="B58" s="7">
        <v>2507</v>
      </c>
      <c r="C58" s="11">
        <f>B58/B59</f>
        <v>0.46693983982119575</v>
      </c>
    </row>
    <row r="59" spans="1:3" ht="15.75" customHeight="1" x14ac:dyDescent="0.2">
      <c r="A59" s="2" t="s">
        <v>10</v>
      </c>
      <c r="B59" s="3">
        <f t="shared" ref="B59:C59" si="9">SUM(B57:B58)</f>
        <v>5369</v>
      </c>
      <c r="C59" s="8">
        <f t="shared" si="9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7">
        <v>3386</v>
      </c>
      <c r="C62" s="11">
        <f>B62/B64</f>
        <v>0.6353912553950084</v>
      </c>
    </row>
    <row r="63" spans="1:3" ht="15.75" customHeight="1" x14ac:dyDescent="0.2">
      <c r="A63" s="3" t="s">
        <v>61</v>
      </c>
      <c r="B63" s="7">
        <v>1943</v>
      </c>
      <c r="C63" s="11">
        <f>B63/B64</f>
        <v>0.36460874460499154</v>
      </c>
    </row>
    <row r="64" spans="1:3" ht="15.75" customHeight="1" x14ac:dyDescent="0.2">
      <c r="A64" s="2" t="s">
        <v>10</v>
      </c>
      <c r="B64" s="3">
        <f t="shared" ref="B64:C64" si="10">SUM(B62:B63)</f>
        <v>5329</v>
      </c>
      <c r="C64" s="8">
        <f t="shared" si="10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7">
        <v>3769</v>
      </c>
      <c r="C67" s="11">
        <f>B67/B69</f>
        <v>0.62061584060596076</v>
      </c>
    </row>
    <row r="68" spans="1:3" ht="15.75" customHeight="1" x14ac:dyDescent="0.2">
      <c r="A68" s="3" t="s">
        <v>64</v>
      </c>
      <c r="B68" s="7">
        <v>2304</v>
      </c>
      <c r="C68" s="11">
        <f>B68/B69</f>
        <v>0.37938415939403919</v>
      </c>
    </row>
    <row r="69" spans="1:3" ht="15.75" customHeight="1" x14ac:dyDescent="0.2">
      <c r="A69" s="2" t="s">
        <v>10</v>
      </c>
      <c r="B69" s="3">
        <f t="shared" ref="B69:C69" si="11">SUM(B67:B68)</f>
        <v>6073</v>
      </c>
      <c r="C69" s="8">
        <f t="shared" si="11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>
        <v>0</v>
      </c>
      <c r="C72" s="16" t="e">
        <f>B72/B76</f>
        <v>#DIV/0!</v>
      </c>
    </row>
    <row r="73" spans="1:3" ht="15.75" customHeight="1" x14ac:dyDescent="0.2">
      <c r="A73" s="14" t="s">
        <v>67</v>
      </c>
      <c r="B73" s="19">
        <v>0</v>
      </c>
      <c r="C73" s="16" t="e">
        <f>B73/B76</f>
        <v>#DIV/0!</v>
      </c>
    </row>
    <row r="74" spans="1:3" ht="15.75" customHeight="1" x14ac:dyDescent="0.2">
      <c r="A74" s="14" t="s">
        <v>68</v>
      </c>
      <c r="B74" s="19">
        <v>0</v>
      </c>
      <c r="C74" s="16" t="e">
        <f>B74/B76</f>
        <v>#DIV/0!</v>
      </c>
    </row>
    <row r="75" spans="1:3" ht="15.75" customHeight="1" x14ac:dyDescent="0.2">
      <c r="A75" s="14" t="s">
        <v>69</v>
      </c>
      <c r="B75" s="19">
        <v>0</v>
      </c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2">SUM(B72:B75)</f>
        <v>0</v>
      </c>
      <c r="C76" s="16" t="e">
        <f t="shared" si="12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>
        <v>0</v>
      </c>
      <c r="C79" s="16" t="e">
        <f>B79/B82</f>
        <v>#DIV/0!</v>
      </c>
    </row>
    <row r="80" spans="1:3" ht="15.75" customHeight="1" x14ac:dyDescent="0.2">
      <c r="A80" s="14" t="s">
        <v>72</v>
      </c>
      <c r="B80" s="19">
        <v>0</v>
      </c>
      <c r="C80" s="16" t="e">
        <f>B80/B82</f>
        <v>#DIV/0!</v>
      </c>
    </row>
    <row r="81" spans="1:3" ht="15.75" customHeight="1" x14ac:dyDescent="0.2">
      <c r="A81" s="14" t="s">
        <v>73</v>
      </c>
      <c r="B81" s="19">
        <v>0</v>
      </c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3">SUM(B79:B81)</f>
        <v>0</v>
      </c>
      <c r="C82" s="16" t="e">
        <f t="shared" si="13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7.42578125" customWidth="1"/>
    <col min="5" max="5" width="17.7109375" customWidth="1"/>
    <col min="6" max="6" width="12.7109375" customWidth="1"/>
  </cols>
  <sheetData>
    <row r="1" spans="1:7" ht="15.75" customHeight="1" x14ac:dyDescent="0.25">
      <c r="D1" s="1" t="s">
        <v>325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326</v>
      </c>
      <c r="F2" s="3" t="s">
        <v>2</v>
      </c>
      <c r="G2" s="4" t="s">
        <v>3</v>
      </c>
    </row>
    <row r="3" spans="1:7" ht="15.75" customHeight="1" x14ac:dyDescent="0.2">
      <c r="A3" s="3" t="s">
        <v>5</v>
      </c>
      <c r="B3" s="7">
        <v>44</v>
      </c>
      <c r="C3" s="8">
        <f>B3/B11</f>
        <v>8.8597144755653105E-4</v>
      </c>
      <c r="E3" s="3" t="s">
        <v>327</v>
      </c>
      <c r="F3" s="7">
        <v>1466</v>
      </c>
      <c r="G3" s="11">
        <f>F3/F5</f>
        <v>0.52207977207977208</v>
      </c>
    </row>
    <row r="4" spans="1:7" ht="15.75" customHeight="1" x14ac:dyDescent="0.2">
      <c r="A4" s="3" t="s">
        <v>7</v>
      </c>
      <c r="B4" s="7">
        <v>128</v>
      </c>
      <c r="C4" s="8">
        <f>B4/B11</f>
        <v>2.5773714838008177E-3</v>
      </c>
      <c r="E4" s="3" t="s">
        <v>328</v>
      </c>
      <c r="F4" s="7">
        <v>1342</v>
      </c>
      <c r="G4" s="11">
        <f>F4/F5</f>
        <v>0.47792022792022792</v>
      </c>
    </row>
    <row r="5" spans="1:7" ht="15.75" customHeight="1" x14ac:dyDescent="0.2">
      <c r="A5" s="3" t="s">
        <v>9</v>
      </c>
      <c r="B5" s="7">
        <v>838</v>
      </c>
      <c r="C5" s="8">
        <f>B5/B11</f>
        <v>1.6873728933008477E-2</v>
      </c>
      <c r="E5" s="2" t="s">
        <v>10</v>
      </c>
      <c r="F5" s="7">
        <f t="shared" ref="F5:G5" si="0">SUM(F3:F4)</f>
        <v>2808</v>
      </c>
      <c r="G5" s="11">
        <f t="shared" si="0"/>
        <v>1</v>
      </c>
    </row>
    <row r="6" spans="1:7" ht="15.75" customHeight="1" x14ac:dyDescent="0.2">
      <c r="A6" s="3" t="s">
        <v>11</v>
      </c>
      <c r="B6" s="7">
        <v>10150</v>
      </c>
      <c r="C6" s="8">
        <f>B6/B11</f>
        <v>0.20437750437951796</v>
      </c>
    </row>
    <row r="7" spans="1:7" ht="15.75" customHeight="1" x14ac:dyDescent="0.2">
      <c r="A7" s="3" t="s">
        <v>12</v>
      </c>
      <c r="B7" s="7">
        <v>212</v>
      </c>
      <c r="C7" s="8">
        <f>B7/B11</f>
        <v>4.2687715200451044E-3</v>
      </c>
    </row>
    <row r="8" spans="1:7" ht="15.75" customHeight="1" x14ac:dyDescent="0.2">
      <c r="A8" s="3" t="s">
        <v>14</v>
      </c>
      <c r="B8" s="7">
        <v>62</v>
      </c>
      <c r="C8" s="8">
        <f>B8/B11</f>
        <v>1.2484143124660209E-3</v>
      </c>
    </row>
    <row r="9" spans="1:7" ht="15.75" customHeight="1" x14ac:dyDescent="0.2">
      <c r="A9" s="3" t="s">
        <v>16</v>
      </c>
      <c r="B9" s="7">
        <v>37459</v>
      </c>
      <c r="C9" s="8">
        <f>B9/B11</f>
        <v>0.75426373759136578</v>
      </c>
    </row>
    <row r="10" spans="1:7" ht="15.75" customHeight="1" x14ac:dyDescent="0.2">
      <c r="A10" s="3" t="s">
        <v>18</v>
      </c>
      <c r="B10" s="7">
        <v>770</v>
      </c>
      <c r="C10" s="8">
        <f>B10/B11</f>
        <v>1.5504500332239293E-2</v>
      </c>
    </row>
    <row r="11" spans="1:7" ht="15.75" customHeight="1" x14ac:dyDescent="0.2">
      <c r="A11" s="2" t="s">
        <v>10</v>
      </c>
      <c r="B11" s="3">
        <f t="shared" ref="B11:C11" si="1">SUM(B3:B10)</f>
        <v>49663</v>
      </c>
      <c r="C11" s="8">
        <f t="shared" si="1"/>
        <v>1</v>
      </c>
    </row>
    <row r="12" spans="1:7" ht="15.75" customHeight="1" x14ac:dyDescent="0.2">
      <c r="C12" s="11"/>
    </row>
    <row r="13" spans="1:7" ht="15.75" customHeight="1" x14ac:dyDescent="0.2">
      <c r="A13" s="17" t="s">
        <v>21</v>
      </c>
      <c r="B13" s="14" t="s">
        <v>2</v>
      </c>
      <c r="C13" s="18" t="s">
        <v>3</v>
      </c>
    </row>
    <row r="14" spans="1:7" ht="15.75" customHeight="1" x14ac:dyDescent="0.2">
      <c r="A14" s="14" t="s">
        <v>23</v>
      </c>
      <c r="B14" s="19">
        <v>0</v>
      </c>
      <c r="C14" s="16" t="e">
        <f>B14/B16</f>
        <v>#DIV/0!</v>
      </c>
    </row>
    <row r="15" spans="1:7" ht="15.75" customHeight="1" x14ac:dyDescent="0.2">
      <c r="A15" s="14" t="s">
        <v>25</v>
      </c>
      <c r="B15" s="19">
        <v>0</v>
      </c>
      <c r="C15" s="16" t="e">
        <f>B15/B16</f>
        <v>#DIV/0!</v>
      </c>
    </row>
    <row r="16" spans="1:7" ht="15.75" customHeight="1" x14ac:dyDescent="0.2">
      <c r="A16" s="17" t="s">
        <v>10</v>
      </c>
      <c r="B16" s="14">
        <f t="shared" ref="B16:C16" si="2">SUM(B14:B15)</f>
        <v>0</v>
      </c>
      <c r="C16" s="20" t="e">
        <f t="shared" si="2"/>
        <v>#DIV/0!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17" t="s">
        <v>27</v>
      </c>
      <c r="B18" s="14" t="s">
        <v>2</v>
      </c>
      <c r="C18" s="18" t="s">
        <v>3</v>
      </c>
    </row>
    <row r="19" spans="1:3" ht="15.75" customHeight="1" x14ac:dyDescent="0.2">
      <c r="A19" s="14" t="s">
        <v>29</v>
      </c>
      <c r="B19" s="19">
        <v>0</v>
      </c>
      <c r="C19" s="16" t="e">
        <f>B19/B27</f>
        <v>#DIV/0!</v>
      </c>
    </row>
    <row r="20" spans="1:3" ht="15.75" customHeight="1" x14ac:dyDescent="0.2">
      <c r="A20" s="14" t="s">
        <v>31</v>
      </c>
      <c r="B20" s="19">
        <v>0</v>
      </c>
      <c r="C20" s="16" t="e">
        <f>B20/B27</f>
        <v>#DIV/0!</v>
      </c>
    </row>
    <row r="21" spans="1:3" ht="15.75" customHeight="1" x14ac:dyDescent="0.2">
      <c r="A21" s="14" t="s">
        <v>33</v>
      </c>
      <c r="B21" s="19">
        <v>0</v>
      </c>
      <c r="C21" s="16" t="e">
        <f>B21/B27</f>
        <v>#DIV/0!</v>
      </c>
    </row>
    <row r="22" spans="1:3" ht="15.75" customHeight="1" x14ac:dyDescent="0.2">
      <c r="A22" s="14" t="s">
        <v>34</v>
      </c>
      <c r="B22" s="19">
        <v>0</v>
      </c>
      <c r="C22" s="16" t="e">
        <f>B22/B27</f>
        <v>#DIV/0!</v>
      </c>
    </row>
    <row r="23" spans="1:3" ht="15.75" customHeight="1" x14ac:dyDescent="0.2">
      <c r="A23" s="14" t="s">
        <v>35</v>
      </c>
      <c r="B23" s="19">
        <v>0</v>
      </c>
      <c r="C23" s="16" t="e">
        <f>B23/B27</f>
        <v>#DIV/0!</v>
      </c>
    </row>
    <row r="24" spans="1:3" ht="15.75" customHeight="1" x14ac:dyDescent="0.2">
      <c r="A24" s="14" t="s">
        <v>36</v>
      </c>
      <c r="B24" s="19">
        <v>0</v>
      </c>
      <c r="C24" s="16" t="e">
        <f>B24/B27</f>
        <v>#DIV/0!</v>
      </c>
    </row>
    <row r="25" spans="1:3" ht="15.75" customHeight="1" x14ac:dyDescent="0.2">
      <c r="A25" s="14" t="s">
        <v>37</v>
      </c>
      <c r="B25" s="19">
        <v>0</v>
      </c>
      <c r="C25" s="16" t="e">
        <f>B25/B27</f>
        <v>#DIV/0!</v>
      </c>
    </row>
    <row r="26" spans="1:3" ht="15.75" customHeight="1" x14ac:dyDescent="0.2">
      <c r="A26" s="14" t="s">
        <v>38</v>
      </c>
      <c r="B26" s="19">
        <v>0</v>
      </c>
      <c r="C26" s="16" t="e">
        <f>B26/B27</f>
        <v>#DIV/0!</v>
      </c>
    </row>
    <row r="27" spans="1:3" ht="15.75" customHeight="1" x14ac:dyDescent="0.2">
      <c r="A27" s="17" t="s">
        <v>10</v>
      </c>
      <c r="B27" s="19">
        <f t="shared" ref="B27:C27" si="3">SUM(B19:B26)</f>
        <v>0</v>
      </c>
      <c r="C27" s="16" t="e">
        <f t="shared" si="3"/>
        <v>#DIV/0!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17" t="s">
        <v>39</v>
      </c>
      <c r="B29" s="14" t="s">
        <v>2</v>
      </c>
      <c r="C29" s="18" t="s">
        <v>3</v>
      </c>
    </row>
    <row r="30" spans="1:3" ht="15.75" customHeight="1" x14ac:dyDescent="0.2">
      <c r="A30" s="14" t="s">
        <v>40</v>
      </c>
      <c r="B30" s="19">
        <v>0</v>
      </c>
      <c r="C30" s="16" t="e">
        <f>B30/B33</f>
        <v>#DIV/0!</v>
      </c>
    </row>
    <row r="31" spans="1:3" ht="15.75" customHeight="1" x14ac:dyDescent="0.2">
      <c r="A31" s="14" t="s">
        <v>41</v>
      </c>
      <c r="B31" s="19">
        <v>0</v>
      </c>
      <c r="C31" s="16" t="e">
        <f>B31/B33</f>
        <v>#DIV/0!</v>
      </c>
    </row>
    <row r="32" spans="1:3" ht="15.75" customHeight="1" x14ac:dyDescent="0.2">
      <c r="A32" s="14" t="s">
        <v>42</v>
      </c>
      <c r="B32" s="19">
        <v>0</v>
      </c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4">SUM(B30:B32)</f>
        <v>0</v>
      </c>
      <c r="C33" s="16" t="e">
        <f t="shared" si="4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>
        <v>0</v>
      </c>
      <c r="C36" s="16" t="e">
        <f>B36/B38</f>
        <v>#DIV/0!</v>
      </c>
    </row>
    <row r="37" spans="1:3" ht="15.75" customHeight="1" x14ac:dyDescent="0.2">
      <c r="A37" s="14" t="s">
        <v>45</v>
      </c>
      <c r="B37" s="19">
        <v>0</v>
      </c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5">SUM(B36:B37)</f>
        <v>0</v>
      </c>
      <c r="C38" s="20" t="e">
        <f t="shared" si="5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2" t="s">
        <v>46</v>
      </c>
      <c r="B40" s="3" t="s">
        <v>2</v>
      </c>
      <c r="C40" s="4" t="s">
        <v>3</v>
      </c>
    </row>
    <row r="41" spans="1:3" ht="15.75" customHeight="1" x14ac:dyDescent="0.2">
      <c r="A41" s="3" t="s">
        <v>47</v>
      </c>
      <c r="B41" s="7">
        <v>1655</v>
      </c>
      <c r="C41" s="11">
        <f>B41/B44</f>
        <v>5.6966818119234479E-2</v>
      </c>
    </row>
    <row r="42" spans="1:3" ht="15.75" customHeight="1" x14ac:dyDescent="0.2">
      <c r="A42" s="3" t="s">
        <v>48</v>
      </c>
      <c r="B42" s="7">
        <v>24513</v>
      </c>
      <c r="C42" s="11">
        <f>B42/B44</f>
        <v>0.84376290788930197</v>
      </c>
    </row>
    <row r="43" spans="1:3" ht="15.75" customHeight="1" x14ac:dyDescent="0.2">
      <c r="A43" s="3" t="s">
        <v>49</v>
      </c>
      <c r="B43" s="7">
        <v>2884</v>
      </c>
      <c r="C43" s="11">
        <f>B43/B44</f>
        <v>9.9270273991463584E-2</v>
      </c>
    </row>
    <row r="44" spans="1:3" ht="15.75" customHeight="1" x14ac:dyDescent="0.2">
      <c r="A44" s="2" t="s">
        <v>10</v>
      </c>
      <c r="B44" s="7">
        <f t="shared" ref="B44:C44" si="6">SUM(B41:B43)</f>
        <v>29052</v>
      </c>
      <c r="C44" s="11">
        <f t="shared" si="6"/>
        <v>1</v>
      </c>
    </row>
    <row r="45" spans="1:3" ht="15.75" customHeight="1" x14ac:dyDescent="0.2">
      <c r="C45" s="11"/>
    </row>
    <row r="46" spans="1:3" ht="15.75" customHeight="1" x14ac:dyDescent="0.2">
      <c r="A46" s="2" t="s">
        <v>50</v>
      </c>
      <c r="B46" s="3" t="s">
        <v>2</v>
      </c>
      <c r="C46" s="4" t="s">
        <v>3</v>
      </c>
    </row>
    <row r="47" spans="1:3" ht="15.75" customHeight="1" x14ac:dyDescent="0.2">
      <c r="A47" s="14" t="s">
        <v>51</v>
      </c>
      <c r="B47" s="19">
        <v>8563</v>
      </c>
      <c r="C47" s="16"/>
    </row>
    <row r="48" spans="1:3" ht="15.75" customHeight="1" x14ac:dyDescent="0.2">
      <c r="A48" s="3" t="s">
        <v>52</v>
      </c>
      <c r="B48" s="7">
        <v>6045</v>
      </c>
      <c r="C48" s="11">
        <f>B48/B49</f>
        <v>1</v>
      </c>
    </row>
    <row r="49" spans="1:3" ht="15.75" customHeight="1" x14ac:dyDescent="0.2">
      <c r="A49" s="2" t="s">
        <v>10</v>
      </c>
      <c r="B49" s="3">
        <f t="shared" ref="B49:C49" si="7">B48</f>
        <v>6045</v>
      </c>
      <c r="C49" s="8">
        <f t="shared" si="7"/>
        <v>1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7">
        <v>27324</v>
      </c>
      <c r="C52" s="11">
        <f>B52/B54</f>
        <v>0.60492815869290884</v>
      </c>
    </row>
    <row r="53" spans="1:3" ht="15.75" customHeight="1" x14ac:dyDescent="0.2">
      <c r="A53" s="3" t="s">
        <v>55</v>
      </c>
      <c r="B53" s="7">
        <v>17845</v>
      </c>
      <c r="C53" s="11">
        <f>B53/B54</f>
        <v>0.39507184130709116</v>
      </c>
    </row>
    <row r="54" spans="1:3" ht="15.75" customHeight="1" x14ac:dyDescent="0.2">
      <c r="A54" s="2" t="s">
        <v>10</v>
      </c>
      <c r="B54" s="3">
        <f t="shared" ref="B54:C54" si="8">SUM(B52:B53)</f>
        <v>45169</v>
      </c>
      <c r="C54" s="8">
        <f t="shared" si="8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7">
        <v>21909</v>
      </c>
      <c r="C57" s="11">
        <f>B57/B59</f>
        <v>0.57948053322048243</v>
      </c>
    </row>
    <row r="58" spans="1:3" ht="15.75" customHeight="1" x14ac:dyDescent="0.2">
      <c r="A58" s="3" t="s">
        <v>58</v>
      </c>
      <c r="B58" s="7">
        <v>15899</v>
      </c>
      <c r="C58" s="11">
        <f>B58/B59</f>
        <v>0.42051946677951757</v>
      </c>
    </row>
    <row r="59" spans="1:3" ht="15.75" customHeight="1" x14ac:dyDescent="0.2">
      <c r="A59" s="2" t="s">
        <v>10</v>
      </c>
      <c r="B59" s="3">
        <f t="shared" ref="B59:C59" si="9">SUM(B57:B58)</f>
        <v>37808</v>
      </c>
      <c r="C59" s="8">
        <f t="shared" si="9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7">
        <v>17811</v>
      </c>
      <c r="C62" s="11">
        <f>B62/B64</f>
        <v>0.46209526774595266</v>
      </c>
    </row>
    <row r="63" spans="1:3" ht="15.75" customHeight="1" x14ac:dyDescent="0.2">
      <c r="A63" s="3" t="s">
        <v>61</v>
      </c>
      <c r="B63" s="7">
        <v>20733</v>
      </c>
      <c r="C63" s="11">
        <f>B63/B64</f>
        <v>0.53790473225404734</v>
      </c>
    </row>
    <row r="64" spans="1:3" ht="15.75" customHeight="1" x14ac:dyDescent="0.2">
      <c r="A64" s="2" t="s">
        <v>10</v>
      </c>
      <c r="B64" s="3">
        <f t="shared" ref="B64:C64" si="10">SUM(B62:B63)</f>
        <v>38544</v>
      </c>
      <c r="C64" s="8">
        <f t="shared" si="10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7">
        <v>26692</v>
      </c>
      <c r="C67" s="11">
        <f>B67/B69</f>
        <v>0.59540486281507921</v>
      </c>
    </row>
    <row r="68" spans="1:3" ht="15.75" customHeight="1" x14ac:dyDescent="0.2">
      <c r="A68" s="3" t="s">
        <v>64</v>
      </c>
      <c r="B68" s="7">
        <v>18138</v>
      </c>
      <c r="C68" s="11">
        <f>B68/B69</f>
        <v>0.40459513718492079</v>
      </c>
    </row>
    <row r="69" spans="1:3" ht="15.75" customHeight="1" x14ac:dyDescent="0.2">
      <c r="A69" s="2" t="s">
        <v>10</v>
      </c>
      <c r="B69" s="3">
        <f t="shared" ref="B69:C69" si="11">SUM(B67:B68)</f>
        <v>44830</v>
      </c>
      <c r="C69" s="8">
        <f t="shared" si="11"/>
        <v>1</v>
      </c>
    </row>
    <row r="70" spans="1:3" ht="15.75" customHeight="1" x14ac:dyDescent="0.2">
      <c r="C70" s="11"/>
    </row>
    <row r="71" spans="1:3" ht="15.75" customHeight="1" x14ac:dyDescent="0.2">
      <c r="A71" s="2" t="s">
        <v>65</v>
      </c>
      <c r="B71" s="3" t="s">
        <v>2</v>
      </c>
      <c r="C71" s="4" t="s">
        <v>3</v>
      </c>
    </row>
    <row r="72" spans="1:3" ht="15.75" customHeight="1" x14ac:dyDescent="0.2">
      <c r="A72" s="3" t="s">
        <v>66</v>
      </c>
      <c r="B72" s="7">
        <v>2512</v>
      </c>
      <c r="C72" s="11">
        <f>B72/B76</f>
        <v>0.16935212027236568</v>
      </c>
    </row>
    <row r="73" spans="1:3" ht="15.75" customHeight="1" x14ac:dyDescent="0.2">
      <c r="A73" s="3" t="s">
        <v>67</v>
      </c>
      <c r="B73" s="7">
        <v>3021</v>
      </c>
      <c r="C73" s="11">
        <f>B73/B76</f>
        <v>0.20366749814602575</v>
      </c>
    </row>
    <row r="74" spans="1:3" ht="15.75" customHeight="1" x14ac:dyDescent="0.2">
      <c r="A74" s="3" t="s">
        <v>68</v>
      </c>
      <c r="B74" s="7">
        <v>9300</v>
      </c>
      <c r="C74" s="11">
        <f>B74/B76</f>
        <v>0.62698038158160863</v>
      </c>
    </row>
    <row r="75" spans="1:3" ht="15.75" customHeight="1" x14ac:dyDescent="0.2">
      <c r="A75" s="14" t="s">
        <v>69</v>
      </c>
      <c r="B75" s="19">
        <v>1564</v>
      </c>
      <c r="C75" s="16"/>
    </row>
    <row r="76" spans="1:3" ht="15.75" customHeight="1" x14ac:dyDescent="0.2">
      <c r="A76" s="2" t="s">
        <v>10</v>
      </c>
      <c r="B76" s="7">
        <f t="shared" ref="B76:C76" si="12">SUM(B72:B74)</f>
        <v>14833</v>
      </c>
      <c r="C76" s="11">
        <f t="shared" si="12"/>
        <v>1</v>
      </c>
    </row>
    <row r="77" spans="1:3" ht="15.75" customHeight="1" x14ac:dyDescent="0.2">
      <c r="C77" s="11"/>
    </row>
    <row r="78" spans="1:3" ht="15.75" customHeight="1" x14ac:dyDescent="0.2">
      <c r="A78" s="2" t="s">
        <v>70</v>
      </c>
      <c r="B78" s="3" t="s">
        <v>2</v>
      </c>
      <c r="C78" s="4" t="s">
        <v>3</v>
      </c>
    </row>
    <row r="79" spans="1:3" ht="15.75" customHeight="1" x14ac:dyDescent="0.2">
      <c r="A79" s="3" t="s">
        <v>71</v>
      </c>
      <c r="B79" s="7">
        <v>2541</v>
      </c>
      <c r="C79" s="11">
        <f>B79/B82</f>
        <v>0.19023732874148386</v>
      </c>
    </row>
    <row r="80" spans="1:3" ht="15.75" customHeight="1" x14ac:dyDescent="0.2">
      <c r="A80" s="3" t="s">
        <v>72</v>
      </c>
      <c r="B80" s="7">
        <v>6610</v>
      </c>
      <c r="C80" s="11">
        <f>B80/B82</f>
        <v>0.49487160290484389</v>
      </c>
    </row>
    <row r="81" spans="1:3" ht="15.75" customHeight="1" x14ac:dyDescent="0.2">
      <c r="A81" s="3" t="s">
        <v>73</v>
      </c>
      <c r="B81" s="7">
        <v>4206</v>
      </c>
      <c r="C81" s="11">
        <f>B81/B82</f>
        <v>0.31489106835367225</v>
      </c>
    </row>
    <row r="82" spans="1:3" ht="15.75" customHeight="1" x14ac:dyDescent="0.2">
      <c r="A82" s="2" t="s">
        <v>10</v>
      </c>
      <c r="B82" s="7">
        <f t="shared" ref="B82:C82" si="13">SUM(B79:B81)</f>
        <v>13357</v>
      </c>
      <c r="C82" s="11">
        <f t="shared" si="13"/>
        <v>1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4.42578125" customWidth="1"/>
    <col min="5" max="5" width="24.7109375" customWidth="1"/>
    <col min="6" max="6" width="12.7109375" customWidth="1"/>
  </cols>
  <sheetData>
    <row r="1" spans="1:7" ht="15.75" customHeight="1" x14ac:dyDescent="0.25">
      <c r="D1" s="1" t="s">
        <v>329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114</v>
      </c>
      <c r="F2" s="3" t="s">
        <v>2</v>
      </c>
      <c r="G2" s="4" t="s">
        <v>3</v>
      </c>
    </row>
    <row r="3" spans="1:7" ht="15.75" customHeight="1" x14ac:dyDescent="0.2">
      <c r="A3" s="3" t="s">
        <v>5</v>
      </c>
      <c r="B3" s="7">
        <v>0</v>
      </c>
      <c r="C3" s="8">
        <f>B3/B11</f>
        <v>0</v>
      </c>
      <c r="E3" s="3" t="s">
        <v>330</v>
      </c>
      <c r="F3" s="10">
        <v>1914</v>
      </c>
      <c r="G3" s="11">
        <f>F3/F5</f>
        <v>0.59589041095890416</v>
      </c>
    </row>
    <row r="4" spans="1:7" ht="15.75" customHeight="1" x14ac:dyDescent="0.2">
      <c r="A4" s="3" t="s">
        <v>7</v>
      </c>
      <c r="B4" s="7">
        <v>8</v>
      </c>
      <c r="C4" s="8">
        <f>B4/B11</f>
        <v>2.495321272613849E-3</v>
      </c>
      <c r="E4" s="3" t="s">
        <v>331</v>
      </c>
      <c r="F4" s="10">
        <v>1298</v>
      </c>
      <c r="G4" s="11">
        <f>F4/F5</f>
        <v>0.4041095890410959</v>
      </c>
    </row>
    <row r="5" spans="1:7" ht="15.75" customHeight="1" x14ac:dyDescent="0.2">
      <c r="A5" s="3" t="s">
        <v>9</v>
      </c>
      <c r="B5" s="7">
        <v>25</v>
      </c>
      <c r="C5" s="8">
        <f>B5/B11</f>
        <v>7.7978789769182783E-3</v>
      </c>
      <c r="E5" s="2" t="s">
        <v>10</v>
      </c>
      <c r="F5" s="10">
        <f t="shared" ref="F5:G5" si="0">SUM(F3:F4)</f>
        <v>3212</v>
      </c>
      <c r="G5" s="11">
        <f t="shared" si="0"/>
        <v>1</v>
      </c>
    </row>
    <row r="6" spans="1:7" ht="15.75" customHeight="1" x14ac:dyDescent="0.2">
      <c r="A6" s="3" t="s">
        <v>11</v>
      </c>
      <c r="B6" s="7">
        <v>166</v>
      </c>
      <c r="C6" s="8">
        <f>B6/B11</f>
        <v>5.1777916406737366E-2</v>
      </c>
      <c r="G6" s="11"/>
    </row>
    <row r="7" spans="1:7" ht="15.75" customHeight="1" x14ac:dyDescent="0.2">
      <c r="A7" s="3" t="s">
        <v>12</v>
      </c>
      <c r="B7" s="7">
        <v>4</v>
      </c>
      <c r="C7" s="8">
        <f>B7/B11</f>
        <v>1.2476606363069245E-3</v>
      </c>
      <c r="E7" s="2" t="s">
        <v>157</v>
      </c>
      <c r="F7" s="3" t="s">
        <v>2</v>
      </c>
      <c r="G7" s="4" t="s">
        <v>3</v>
      </c>
    </row>
    <row r="8" spans="1:7" ht="15.75" customHeight="1" x14ac:dyDescent="0.2">
      <c r="A8" s="3" t="s">
        <v>14</v>
      </c>
      <c r="B8" s="7">
        <v>4</v>
      </c>
      <c r="C8" s="8">
        <f>B8/B11</f>
        <v>1.2476606363069245E-3</v>
      </c>
      <c r="E8" s="3" t="s">
        <v>332</v>
      </c>
      <c r="F8" s="7">
        <v>265</v>
      </c>
      <c r="G8" s="11">
        <f>F8/F10</f>
        <v>0.3045977011494253</v>
      </c>
    </row>
    <row r="9" spans="1:7" ht="15.75" customHeight="1" x14ac:dyDescent="0.2">
      <c r="A9" s="3" t="s">
        <v>16</v>
      </c>
      <c r="B9" s="10">
        <v>2958</v>
      </c>
      <c r="C9" s="8">
        <f>B9/B11</f>
        <v>0.92264504054897067</v>
      </c>
      <c r="E9" s="3" t="s">
        <v>333</v>
      </c>
      <c r="F9" s="7">
        <v>605</v>
      </c>
      <c r="G9" s="11">
        <f>F9/F10</f>
        <v>0.6954022988505747</v>
      </c>
    </row>
    <row r="10" spans="1:7" ht="15.75" customHeight="1" x14ac:dyDescent="0.2">
      <c r="A10" s="3" t="s">
        <v>18</v>
      </c>
      <c r="B10" s="7">
        <v>41</v>
      </c>
      <c r="C10" s="8">
        <f>B10/B11</f>
        <v>1.2788521522145976E-2</v>
      </c>
      <c r="E10" s="2" t="s">
        <v>10</v>
      </c>
      <c r="F10" s="7">
        <f t="shared" ref="F10:G10" si="1">SUM(F8:F9)</f>
        <v>870</v>
      </c>
      <c r="G10" s="11">
        <f t="shared" si="1"/>
        <v>1</v>
      </c>
    </row>
    <row r="11" spans="1:7" ht="15.75" customHeight="1" x14ac:dyDescent="0.2">
      <c r="A11" s="2" t="s">
        <v>10</v>
      </c>
      <c r="B11" s="3">
        <f t="shared" ref="B11:C11" si="2">SUM(B3:B10)</f>
        <v>3206</v>
      </c>
      <c r="C11" s="8">
        <f t="shared" si="2"/>
        <v>1</v>
      </c>
    </row>
    <row r="12" spans="1:7" ht="15.75" customHeight="1" x14ac:dyDescent="0.2">
      <c r="C12" s="11"/>
    </row>
    <row r="13" spans="1:7" ht="15.75" customHeight="1" x14ac:dyDescent="0.2">
      <c r="A13" s="17" t="s">
        <v>21</v>
      </c>
      <c r="B13" s="14" t="s">
        <v>2</v>
      </c>
      <c r="C13" s="18" t="s">
        <v>3</v>
      </c>
    </row>
    <row r="14" spans="1:7" ht="15.75" customHeight="1" x14ac:dyDescent="0.2">
      <c r="A14" s="14" t="s">
        <v>23</v>
      </c>
      <c r="B14" s="19">
        <v>0</v>
      </c>
      <c r="C14" s="16" t="e">
        <f>B14/B16</f>
        <v>#DIV/0!</v>
      </c>
    </row>
    <row r="15" spans="1:7" ht="15.75" customHeight="1" x14ac:dyDescent="0.2">
      <c r="A15" s="14" t="s">
        <v>25</v>
      </c>
      <c r="B15" s="19">
        <v>0</v>
      </c>
      <c r="C15" s="16" t="e">
        <f>B15/B16</f>
        <v>#DIV/0!</v>
      </c>
    </row>
    <row r="16" spans="1:7" ht="15.75" customHeight="1" x14ac:dyDescent="0.2">
      <c r="A16" s="17" t="s">
        <v>10</v>
      </c>
      <c r="B16" s="14">
        <f t="shared" ref="B16:C16" si="3">SUM(B14:B15)</f>
        <v>0</v>
      </c>
      <c r="C16" s="20" t="e">
        <f t="shared" si="3"/>
        <v>#DIV/0!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17" t="s">
        <v>27</v>
      </c>
      <c r="B18" s="14" t="s">
        <v>2</v>
      </c>
      <c r="C18" s="18" t="s">
        <v>3</v>
      </c>
    </row>
    <row r="19" spans="1:3" ht="15.75" customHeight="1" x14ac:dyDescent="0.2">
      <c r="A19" s="14" t="s">
        <v>29</v>
      </c>
      <c r="B19" s="19">
        <v>0</v>
      </c>
      <c r="C19" s="16" t="e">
        <f>B19/B27</f>
        <v>#DIV/0!</v>
      </c>
    </row>
    <row r="20" spans="1:3" ht="15.75" customHeight="1" x14ac:dyDescent="0.2">
      <c r="A20" s="14" t="s">
        <v>31</v>
      </c>
      <c r="B20" s="19">
        <v>0</v>
      </c>
      <c r="C20" s="16" t="e">
        <f>B20/B27</f>
        <v>#DIV/0!</v>
      </c>
    </row>
    <row r="21" spans="1:3" ht="15.75" customHeight="1" x14ac:dyDescent="0.2">
      <c r="A21" s="14" t="s">
        <v>33</v>
      </c>
      <c r="B21" s="19">
        <v>0</v>
      </c>
      <c r="C21" s="16" t="e">
        <f>B21/B27</f>
        <v>#DIV/0!</v>
      </c>
    </row>
    <row r="22" spans="1:3" ht="15.75" customHeight="1" x14ac:dyDescent="0.2">
      <c r="A22" s="14" t="s">
        <v>34</v>
      </c>
      <c r="B22" s="19">
        <v>0</v>
      </c>
      <c r="C22" s="16" t="e">
        <f>B22/B27</f>
        <v>#DIV/0!</v>
      </c>
    </row>
    <row r="23" spans="1:3" ht="15.75" customHeight="1" x14ac:dyDescent="0.2">
      <c r="A23" s="14" t="s">
        <v>35</v>
      </c>
      <c r="B23" s="19">
        <v>0</v>
      </c>
      <c r="C23" s="16" t="e">
        <f>B23/B27</f>
        <v>#DIV/0!</v>
      </c>
    </row>
    <row r="24" spans="1:3" ht="15.75" customHeight="1" x14ac:dyDescent="0.2">
      <c r="A24" s="14" t="s">
        <v>36</v>
      </c>
      <c r="B24" s="19">
        <v>0</v>
      </c>
      <c r="C24" s="16" t="e">
        <f>B24/B27</f>
        <v>#DIV/0!</v>
      </c>
    </row>
    <row r="25" spans="1:3" ht="15.75" customHeight="1" x14ac:dyDescent="0.2">
      <c r="A25" s="14" t="s">
        <v>37</v>
      </c>
      <c r="B25" s="19">
        <v>0</v>
      </c>
      <c r="C25" s="16" t="e">
        <f>B25/B27</f>
        <v>#DIV/0!</v>
      </c>
    </row>
    <row r="26" spans="1:3" ht="15.75" customHeight="1" x14ac:dyDescent="0.2">
      <c r="A26" s="14" t="s">
        <v>38</v>
      </c>
      <c r="B26" s="19">
        <v>0</v>
      </c>
      <c r="C26" s="16" t="e">
        <f>B26/B27</f>
        <v>#DIV/0!</v>
      </c>
    </row>
    <row r="27" spans="1:3" ht="15.75" customHeight="1" x14ac:dyDescent="0.2">
      <c r="A27" s="17" t="s">
        <v>10</v>
      </c>
      <c r="B27" s="19">
        <f t="shared" ref="B27:C27" si="4">SUM(B19:B26)</f>
        <v>0</v>
      </c>
      <c r="C27" s="16" t="e">
        <f t="shared" si="4"/>
        <v>#DIV/0!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17" t="s">
        <v>39</v>
      </c>
      <c r="B29" s="14" t="s">
        <v>2</v>
      </c>
      <c r="C29" s="18" t="s">
        <v>3</v>
      </c>
    </row>
    <row r="30" spans="1:3" ht="15.75" customHeight="1" x14ac:dyDescent="0.2">
      <c r="A30" s="14" t="s">
        <v>40</v>
      </c>
      <c r="B30" s="19">
        <v>0</v>
      </c>
      <c r="C30" s="16" t="e">
        <f>B30/B33</f>
        <v>#DIV/0!</v>
      </c>
    </row>
    <row r="31" spans="1:3" ht="15.75" customHeight="1" x14ac:dyDescent="0.2">
      <c r="A31" s="14" t="s">
        <v>41</v>
      </c>
      <c r="B31" s="19">
        <v>0</v>
      </c>
      <c r="C31" s="16" t="e">
        <f>B31/B33</f>
        <v>#DIV/0!</v>
      </c>
    </row>
    <row r="32" spans="1:3" ht="15.75" customHeight="1" x14ac:dyDescent="0.2">
      <c r="A32" s="14" t="s">
        <v>42</v>
      </c>
      <c r="B32" s="19">
        <v>0</v>
      </c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5">SUM(B30:B32)</f>
        <v>0</v>
      </c>
      <c r="C33" s="16" t="e">
        <f t="shared" si="5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2" t="s">
        <v>43</v>
      </c>
      <c r="B35" s="3" t="s">
        <v>2</v>
      </c>
      <c r="C35" s="4" t="s">
        <v>3</v>
      </c>
    </row>
    <row r="36" spans="1:3" ht="15.75" customHeight="1" x14ac:dyDescent="0.2">
      <c r="A36" s="3" t="s">
        <v>44</v>
      </c>
      <c r="B36" s="10">
        <v>2618</v>
      </c>
      <c r="C36" s="11">
        <f>B36/B38</f>
        <v>0.84862236628849275</v>
      </c>
    </row>
    <row r="37" spans="1:3" ht="15.75" customHeight="1" x14ac:dyDescent="0.2">
      <c r="A37" s="3" t="s">
        <v>45</v>
      </c>
      <c r="B37" s="7">
        <v>467</v>
      </c>
      <c r="C37" s="11">
        <f>B37/B38</f>
        <v>0.15137763371150728</v>
      </c>
    </row>
    <row r="38" spans="1:3" ht="15.75" customHeight="1" x14ac:dyDescent="0.2">
      <c r="A38" s="2" t="s">
        <v>10</v>
      </c>
      <c r="B38" s="13">
        <f t="shared" ref="B38:C38" si="6">SUM(B36:B37)</f>
        <v>3085</v>
      </c>
      <c r="C38" s="8">
        <f t="shared" si="6"/>
        <v>1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>
        <v>0</v>
      </c>
      <c r="C41" s="16" t="e">
        <f>B41/B44</f>
        <v>#DIV/0!</v>
      </c>
    </row>
    <row r="42" spans="1:3" ht="15.75" customHeight="1" x14ac:dyDescent="0.2">
      <c r="A42" s="14" t="s">
        <v>48</v>
      </c>
      <c r="B42" s="19">
        <v>0</v>
      </c>
      <c r="C42" s="16" t="e">
        <f>B42/B44</f>
        <v>#DIV/0!</v>
      </c>
    </row>
    <row r="43" spans="1:3" ht="15.75" customHeight="1" x14ac:dyDescent="0.2">
      <c r="A43" s="14" t="s">
        <v>49</v>
      </c>
      <c r="B43" s="19">
        <v>0</v>
      </c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7">SUM(B41:B43)</f>
        <v>0</v>
      </c>
      <c r="C44" s="16" t="e">
        <f t="shared" si="7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>
        <v>0</v>
      </c>
      <c r="C47" s="16" t="e">
        <f>B47/B49</f>
        <v>#DIV/0!</v>
      </c>
    </row>
    <row r="48" spans="1:3" ht="15.75" customHeight="1" x14ac:dyDescent="0.2">
      <c r="A48" s="14" t="s">
        <v>52</v>
      </c>
      <c r="B48" s="19">
        <v>0</v>
      </c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8">SUM(B47:B48)</f>
        <v>0</v>
      </c>
      <c r="C49" s="20" t="e">
        <f t="shared" si="8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10">
        <v>1401</v>
      </c>
      <c r="C52" s="11">
        <f>B52/B54</f>
        <v>0.51431718061674003</v>
      </c>
    </row>
    <row r="53" spans="1:3" ht="15.75" customHeight="1" x14ac:dyDescent="0.2">
      <c r="A53" s="3" t="s">
        <v>55</v>
      </c>
      <c r="B53" s="10">
        <v>1323</v>
      </c>
      <c r="C53" s="11">
        <f>B53/B54</f>
        <v>0.48568281938325991</v>
      </c>
    </row>
    <row r="54" spans="1:3" ht="15.75" customHeight="1" x14ac:dyDescent="0.2">
      <c r="A54" s="2" t="s">
        <v>10</v>
      </c>
      <c r="B54" s="13">
        <f t="shared" ref="B54:C54" si="9">SUM(B52:B53)</f>
        <v>2724</v>
      </c>
      <c r="C54" s="8">
        <f t="shared" si="9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7">
        <v>1492</v>
      </c>
      <c r="C57" s="11">
        <f>B57/B59</f>
        <v>0.61627426683188768</v>
      </c>
    </row>
    <row r="58" spans="1:3" ht="15.75" customHeight="1" x14ac:dyDescent="0.2">
      <c r="A58" s="3" t="s">
        <v>58</v>
      </c>
      <c r="B58" s="7">
        <v>929</v>
      </c>
      <c r="C58" s="11">
        <f>B58/B59</f>
        <v>0.38372573316811237</v>
      </c>
    </row>
    <row r="59" spans="1:3" ht="15.75" customHeight="1" x14ac:dyDescent="0.2">
      <c r="A59" s="2" t="s">
        <v>10</v>
      </c>
      <c r="B59" s="3">
        <f t="shared" ref="B59:C59" si="10">SUM(B57:B58)</f>
        <v>2421</v>
      </c>
      <c r="C59" s="8">
        <f t="shared" si="10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10">
        <v>1372</v>
      </c>
      <c r="C62" s="11">
        <f>B62/B64</f>
        <v>0.56600660066006603</v>
      </c>
    </row>
    <row r="63" spans="1:3" ht="15.75" customHeight="1" x14ac:dyDescent="0.2">
      <c r="A63" s="3" t="s">
        <v>61</v>
      </c>
      <c r="B63" s="7">
        <v>1052</v>
      </c>
      <c r="C63" s="11">
        <f>B63/B64</f>
        <v>0.43399339933993397</v>
      </c>
    </row>
    <row r="64" spans="1:3" ht="15.75" customHeight="1" x14ac:dyDescent="0.2">
      <c r="A64" s="2" t="s">
        <v>10</v>
      </c>
      <c r="B64" s="13">
        <f t="shared" ref="B64:C64" si="11">SUM(B62:B63)</f>
        <v>2424</v>
      </c>
      <c r="C64" s="8">
        <f t="shared" si="11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7">
        <v>1243</v>
      </c>
      <c r="C67" s="11">
        <f>B67/B69</f>
        <v>0.45816439366015482</v>
      </c>
    </row>
    <row r="68" spans="1:3" ht="15.75" customHeight="1" x14ac:dyDescent="0.2">
      <c r="A68" s="3" t="s">
        <v>64</v>
      </c>
      <c r="B68" s="10">
        <v>1470</v>
      </c>
      <c r="C68" s="11">
        <f>B68/B69</f>
        <v>0.54183560633984518</v>
      </c>
    </row>
    <row r="69" spans="1:3" ht="15.75" customHeight="1" x14ac:dyDescent="0.2">
      <c r="A69" s="2" t="s">
        <v>10</v>
      </c>
      <c r="B69" s="3">
        <f t="shared" ref="B69:C69" si="12">SUM(B67:B68)</f>
        <v>2713</v>
      </c>
      <c r="C69" s="8">
        <f t="shared" si="12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/>
      <c r="C72" s="16" t="e">
        <f>B72/B76</f>
        <v>#DIV/0!</v>
      </c>
    </row>
    <row r="73" spans="1:3" ht="15.75" customHeight="1" x14ac:dyDescent="0.2">
      <c r="A73" s="14" t="s">
        <v>67</v>
      </c>
      <c r="B73" s="19"/>
      <c r="C73" s="16" t="e">
        <f>B73/B76</f>
        <v>#DIV/0!</v>
      </c>
    </row>
    <row r="74" spans="1:3" ht="15.75" customHeight="1" x14ac:dyDescent="0.2">
      <c r="A74" s="14" t="s">
        <v>68</v>
      </c>
      <c r="B74" s="19"/>
      <c r="C74" s="16" t="e">
        <f>B74/B76</f>
        <v>#DIV/0!</v>
      </c>
    </row>
    <row r="75" spans="1:3" ht="15.75" customHeight="1" x14ac:dyDescent="0.2">
      <c r="A75" s="14" t="s">
        <v>69</v>
      </c>
      <c r="B75" s="19"/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3">SUM(B72:B75)</f>
        <v>0</v>
      </c>
      <c r="C76" s="16" t="e">
        <f t="shared" si="13"/>
        <v>#DIV/0!</v>
      </c>
    </row>
    <row r="77" spans="1:3" ht="15.75" customHeight="1" x14ac:dyDescent="0.2">
      <c r="C77" s="11"/>
    </row>
    <row r="78" spans="1:3" ht="15.75" customHeight="1" x14ac:dyDescent="0.2">
      <c r="A78" s="2" t="s">
        <v>70</v>
      </c>
      <c r="B78" s="3" t="s">
        <v>2</v>
      </c>
      <c r="C78" s="4" t="s">
        <v>3</v>
      </c>
    </row>
    <row r="79" spans="1:3" ht="15.75" customHeight="1" x14ac:dyDescent="0.2">
      <c r="A79" s="3" t="s">
        <v>71</v>
      </c>
      <c r="B79" s="7">
        <v>619</v>
      </c>
      <c r="C79" s="11">
        <f>B79/B82</f>
        <v>0.23973663826491093</v>
      </c>
    </row>
    <row r="80" spans="1:3" ht="15.75" customHeight="1" x14ac:dyDescent="0.2">
      <c r="A80" s="3" t="s">
        <v>72</v>
      </c>
      <c r="B80" s="10">
        <v>1710</v>
      </c>
      <c r="C80" s="11">
        <f>B80/B82</f>
        <v>0.66227730441518207</v>
      </c>
    </row>
    <row r="81" spans="1:3" ht="15.75" customHeight="1" x14ac:dyDescent="0.2">
      <c r="A81" s="3" t="s">
        <v>73</v>
      </c>
      <c r="B81" s="7">
        <v>253</v>
      </c>
      <c r="C81" s="11">
        <f>B81/B82</f>
        <v>9.7986057319907047E-2</v>
      </c>
    </row>
    <row r="82" spans="1:3" ht="15.75" customHeight="1" x14ac:dyDescent="0.2">
      <c r="A82" s="2" t="s">
        <v>10</v>
      </c>
      <c r="B82" s="7">
        <f t="shared" ref="B82:C82" si="14">SUM(B79:B81)</f>
        <v>2582</v>
      </c>
      <c r="C82" s="11">
        <f t="shared" si="14"/>
        <v>1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G1000"/>
  <sheetViews>
    <sheetView workbookViewId="0">
      <pane ySplit="1" topLeftCell="A7" activePane="bottomLeft" state="frozen"/>
      <selection pane="bottomLeft" activeCell="B26" sqref="B26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6.140625" customWidth="1"/>
    <col min="5" max="5" width="27.42578125" customWidth="1"/>
    <col min="6" max="6" width="12.7109375" customWidth="1"/>
  </cols>
  <sheetData>
    <row r="1" spans="1:7" ht="15.75" customHeight="1" x14ac:dyDescent="0.25">
      <c r="D1" s="1" t="s">
        <v>93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94</v>
      </c>
      <c r="F2" s="3" t="s">
        <v>2</v>
      </c>
      <c r="G2" s="4" t="s">
        <v>3</v>
      </c>
    </row>
    <row r="3" spans="1:7" ht="15.75" customHeight="1" x14ac:dyDescent="0.2">
      <c r="A3" s="3" t="s">
        <v>5</v>
      </c>
      <c r="B3" s="7">
        <v>0</v>
      </c>
      <c r="C3" s="8">
        <f>B3/B11</f>
        <v>0</v>
      </c>
      <c r="E3" s="3" t="s">
        <v>95</v>
      </c>
      <c r="F3" s="7">
        <v>104</v>
      </c>
      <c r="G3" s="11">
        <f>F3/F6</f>
        <v>0.16275430359937401</v>
      </c>
    </row>
    <row r="4" spans="1:7" ht="15.75" customHeight="1" x14ac:dyDescent="0.2">
      <c r="A4" s="3" t="s">
        <v>7</v>
      </c>
      <c r="B4" s="7">
        <v>5</v>
      </c>
      <c r="C4" s="8">
        <f>B4/B11</f>
        <v>2.2451728783116302E-3</v>
      </c>
      <c r="E4" s="3" t="s">
        <v>96</v>
      </c>
      <c r="F4" s="7">
        <v>327</v>
      </c>
      <c r="G4" s="11">
        <f>F4/F6</f>
        <v>0.51173708920187788</v>
      </c>
    </row>
    <row r="5" spans="1:7" ht="15.75" customHeight="1" x14ac:dyDescent="0.2">
      <c r="A5" s="3" t="s">
        <v>9</v>
      </c>
      <c r="B5" s="7">
        <v>29</v>
      </c>
      <c r="C5" s="8">
        <f>B5/B11</f>
        <v>1.3022002694207453E-2</v>
      </c>
      <c r="E5" s="3" t="s">
        <v>97</v>
      </c>
      <c r="F5" s="7">
        <v>208</v>
      </c>
      <c r="G5" s="11">
        <f>F5/F6</f>
        <v>0.32550860719874802</v>
      </c>
    </row>
    <row r="6" spans="1:7" ht="15.75" customHeight="1" x14ac:dyDescent="0.2">
      <c r="A6" s="3" t="s">
        <v>11</v>
      </c>
      <c r="B6" s="7">
        <v>183</v>
      </c>
      <c r="C6" s="8">
        <f>B6/B11</f>
        <v>8.2173327346205652E-2</v>
      </c>
      <c r="E6" s="2" t="s">
        <v>10</v>
      </c>
      <c r="F6" s="7">
        <f t="shared" ref="F6:G6" si="0">SUM(F3:F5)</f>
        <v>639</v>
      </c>
      <c r="G6" s="11">
        <f t="shared" si="0"/>
        <v>1</v>
      </c>
    </row>
    <row r="7" spans="1:7" ht="15.75" customHeight="1" x14ac:dyDescent="0.2">
      <c r="A7" s="3" t="s">
        <v>12</v>
      </c>
      <c r="B7" s="7">
        <v>5</v>
      </c>
      <c r="C7" s="8">
        <f>B7/B11</f>
        <v>2.2451728783116302E-3</v>
      </c>
    </row>
    <row r="8" spans="1:7" ht="15.75" customHeight="1" x14ac:dyDescent="0.2">
      <c r="A8" s="3" t="s">
        <v>14</v>
      </c>
      <c r="B8" s="7">
        <v>0</v>
      </c>
      <c r="C8" s="8">
        <f>B8/B11</f>
        <v>0</v>
      </c>
    </row>
    <row r="9" spans="1:7" ht="15.75" customHeight="1" x14ac:dyDescent="0.2">
      <c r="A9" s="3" t="s">
        <v>16</v>
      </c>
      <c r="B9" s="10">
        <v>1975</v>
      </c>
      <c r="C9" s="8">
        <f>B9/B11</f>
        <v>0.88684328693309389</v>
      </c>
    </row>
    <row r="10" spans="1:7" ht="15.75" customHeight="1" x14ac:dyDescent="0.2">
      <c r="A10" s="3" t="s">
        <v>18</v>
      </c>
      <c r="B10" s="7">
        <v>30</v>
      </c>
      <c r="C10" s="8">
        <f>B10/B11</f>
        <v>1.3471037269869779E-2</v>
      </c>
    </row>
    <row r="11" spans="1:7" ht="15.75" customHeight="1" x14ac:dyDescent="0.2">
      <c r="A11" s="2" t="s">
        <v>10</v>
      </c>
      <c r="B11" s="3">
        <f t="shared" ref="B11:C11" si="1">SUM(B3:B10)</f>
        <v>2227</v>
      </c>
      <c r="C11" s="8">
        <f t="shared" si="1"/>
        <v>1</v>
      </c>
    </row>
    <row r="12" spans="1:7" ht="15.75" customHeight="1" x14ac:dyDescent="0.2">
      <c r="C12" s="11"/>
    </row>
    <row r="13" spans="1:7" ht="15.75" customHeight="1" x14ac:dyDescent="0.2">
      <c r="A13" s="17" t="s">
        <v>21</v>
      </c>
      <c r="B13" s="14" t="s">
        <v>2</v>
      </c>
      <c r="C13" s="18" t="s">
        <v>3</v>
      </c>
    </row>
    <row r="14" spans="1:7" ht="15.75" customHeight="1" x14ac:dyDescent="0.2">
      <c r="A14" s="14" t="s">
        <v>23</v>
      </c>
      <c r="B14" s="19"/>
      <c r="C14" s="16" t="e">
        <f>B14/B16</f>
        <v>#DIV/0!</v>
      </c>
    </row>
    <row r="15" spans="1:7" ht="15.75" customHeight="1" x14ac:dyDescent="0.2">
      <c r="A15" s="14" t="s">
        <v>25</v>
      </c>
      <c r="B15" s="19"/>
      <c r="C15" s="16" t="e">
        <f>B15/B16</f>
        <v>#DIV/0!</v>
      </c>
    </row>
    <row r="16" spans="1:7" ht="15.75" customHeight="1" x14ac:dyDescent="0.2">
      <c r="A16" s="17" t="s">
        <v>10</v>
      </c>
      <c r="B16" s="14">
        <f t="shared" ref="B16:C16" si="2">SUM(B14:B15)</f>
        <v>0</v>
      </c>
      <c r="C16" s="20" t="e">
        <f t="shared" si="2"/>
        <v>#DIV/0!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2" t="s">
        <v>27</v>
      </c>
      <c r="B18" s="3" t="s">
        <v>2</v>
      </c>
      <c r="C18" s="4" t="s">
        <v>3</v>
      </c>
    </row>
    <row r="19" spans="1:3" ht="15.75" customHeight="1" x14ac:dyDescent="0.2">
      <c r="A19" s="3" t="s">
        <v>29</v>
      </c>
      <c r="B19" s="7">
        <v>421</v>
      </c>
      <c r="C19" s="11">
        <f>B19/B27</f>
        <v>0.20924453280318092</v>
      </c>
    </row>
    <row r="20" spans="1:3" ht="15.75" customHeight="1" x14ac:dyDescent="0.2">
      <c r="A20" s="3" t="s">
        <v>31</v>
      </c>
      <c r="B20" s="7">
        <v>826</v>
      </c>
      <c r="C20" s="11">
        <f>B20/B27</f>
        <v>0.41053677932405569</v>
      </c>
    </row>
    <row r="21" spans="1:3" ht="15.75" customHeight="1" x14ac:dyDescent="0.2">
      <c r="A21" s="3" t="s">
        <v>33</v>
      </c>
      <c r="B21" s="7">
        <v>571</v>
      </c>
      <c r="C21" s="11">
        <f>B21/B27</f>
        <v>0.28379721669980118</v>
      </c>
    </row>
    <row r="22" spans="1:3" ht="15.75" customHeight="1" x14ac:dyDescent="0.2">
      <c r="A22" s="3" t="s">
        <v>34</v>
      </c>
      <c r="B22" s="7">
        <v>29</v>
      </c>
      <c r="C22" s="11">
        <f>B22/B27</f>
        <v>1.4413518886679921E-2</v>
      </c>
    </row>
    <row r="23" spans="1:3" ht="15.75" customHeight="1" x14ac:dyDescent="0.2">
      <c r="A23" s="3" t="s">
        <v>35</v>
      </c>
      <c r="B23" s="7">
        <v>28</v>
      </c>
      <c r="C23" s="11">
        <f>B23/B27</f>
        <v>1.3916500994035786E-2</v>
      </c>
    </row>
    <row r="24" spans="1:3" ht="15.75" customHeight="1" x14ac:dyDescent="0.2">
      <c r="A24" s="3" t="s">
        <v>36</v>
      </c>
      <c r="B24" s="7">
        <v>47</v>
      </c>
      <c r="C24" s="11">
        <f>B24/B27</f>
        <v>2.3359840954274354E-2</v>
      </c>
    </row>
    <row r="25" spans="1:3" ht="15.75" customHeight="1" x14ac:dyDescent="0.2">
      <c r="A25" s="3" t="s">
        <v>37</v>
      </c>
      <c r="B25" s="7">
        <v>40</v>
      </c>
      <c r="C25" s="11">
        <f>B25/B27</f>
        <v>1.9880715705765408E-2</v>
      </c>
    </row>
    <row r="26" spans="1:3" ht="15.75" customHeight="1" x14ac:dyDescent="0.2">
      <c r="A26" s="3" t="s">
        <v>38</v>
      </c>
      <c r="B26" s="7">
        <v>50</v>
      </c>
      <c r="C26" s="11">
        <f>B26/B27</f>
        <v>2.4850894632206761E-2</v>
      </c>
    </row>
    <row r="27" spans="1:3" ht="15.75" customHeight="1" x14ac:dyDescent="0.2">
      <c r="A27" s="2" t="s">
        <v>10</v>
      </c>
      <c r="B27" s="7">
        <f t="shared" ref="B27:C27" si="3">SUM(B19:B26)</f>
        <v>2012</v>
      </c>
      <c r="C27" s="11">
        <f t="shared" si="3"/>
        <v>1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17" t="s">
        <v>39</v>
      </c>
      <c r="B29" s="14" t="s">
        <v>2</v>
      </c>
      <c r="C29" s="18" t="s">
        <v>3</v>
      </c>
    </row>
    <row r="30" spans="1:3" ht="15.75" customHeight="1" x14ac:dyDescent="0.2">
      <c r="A30" s="14" t="s">
        <v>40</v>
      </c>
      <c r="B30" s="19"/>
      <c r="C30" s="16" t="e">
        <f>B30/B33</f>
        <v>#DIV/0!</v>
      </c>
    </row>
    <row r="31" spans="1:3" ht="15.75" customHeight="1" x14ac:dyDescent="0.2">
      <c r="A31" s="14" t="s">
        <v>41</v>
      </c>
      <c r="B31" s="19"/>
      <c r="C31" s="16" t="e">
        <f>B31/B33</f>
        <v>#DIV/0!</v>
      </c>
    </row>
    <row r="32" spans="1:3" ht="15.75" customHeight="1" x14ac:dyDescent="0.2">
      <c r="A32" s="14" t="s">
        <v>42</v>
      </c>
      <c r="B32" s="19"/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4">SUM(B30:B32)</f>
        <v>0</v>
      </c>
      <c r="C33" s="16" t="e">
        <f t="shared" si="4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/>
      <c r="C36" s="16" t="e">
        <f>B36/B38</f>
        <v>#DIV/0!</v>
      </c>
    </row>
    <row r="37" spans="1:3" ht="15.75" customHeight="1" x14ac:dyDescent="0.2">
      <c r="A37" s="14" t="s">
        <v>45</v>
      </c>
      <c r="B37" s="19"/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5">SUM(B36:B37)</f>
        <v>0</v>
      </c>
      <c r="C38" s="20" t="e">
        <f t="shared" si="5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/>
      <c r="C41" s="16" t="e">
        <f>B41/B44</f>
        <v>#DIV/0!</v>
      </c>
    </row>
    <row r="42" spans="1:3" ht="15.75" customHeight="1" x14ac:dyDescent="0.2">
      <c r="A42" s="14" t="s">
        <v>48</v>
      </c>
      <c r="B42" s="19"/>
      <c r="C42" s="16" t="e">
        <f>B42/B44</f>
        <v>#DIV/0!</v>
      </c>
    </row>
    <row r="43" spans="1:3" ht="15.75" customHeight="1" x14ac:dyDescent="0.2">
      <c r="A43" s="14" t="s">
        <v>49</v>
      </c>
      <c r="B43" s="19"/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6">SUM(B41:B43)</f>
        <v>0</v>
      </c>
      <c r="C44" s="16" t="e">
        <f t="shared" si="6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/>
      <c r="C47" s="16" t="e">
        <f>B47/B49</f>
        <v>#DIV/0!</v>
      </c>
    </row>
    <row r="48" spans="1:3" ht="15.75" customHeight="1" x14ac:dyDescent="0.2">
      <c r="A48" s="14" t="s">
        <v>52</v>
      </c>
      <c r="B48" s="19"/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7">SUM(B47:B48)</f>
        <v>0</v>
      </c>
      <c r="C49" s="20" t="e">
        <f t="shared" si="7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10">
        <v>1065</v>
      </c>
      <c r="C52" s="11">
        <f>B52/B54</f>
        <v>0.54981930820856995</v>
      </c>
    </row>
    <row r="53" spans="1:3" ht="15.75" customHeight="1" x14ac:dyDescent="0.2">
      <c r="A53" s="3" t="s">
        <v>55</v>
      </c>
      <c r="B53" s="7">
        <v>872</v>
      </c>
      <c r="C53" s="11">
        <f>B53/B54</f>
        <v>0.45018069179143005</v>
      </c>
    </row>
    <row r="54" spans="1:3" ht="15.75" customHeight="1" x14ac:dyDescent="0.2">
      <c r="A54" s="2" t="s">
        <v>10</v>
      </c>
      <c r="B54" s="13">
        <f t="shared" ref="B54:C54" si="8">SUM(B52:B53)</f>
        <v>1937</v>
      </c>
      <c r="C54" s="8">
        <f t="shared" si="8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7">
        <v>939</v>
      </c>
      <c r="C57" s="11">
        <f>B57/B59</f>
        <v>0.54720279720279719</v>
      </c>
    </row>
    <row r="58" spans="1:3" ht="15.75" customHeight="1" x14ac:dyDescent="0.2">
      <c r="A58" s="3" t="s">
        <v>58</v>
      </c>
      <c r="B58" s="7">
        <v>777</v>
      </c>
      <c r="C58" s="11">
        <f>B58/B59</f>
        <v>0.45279720279720281</v>
      </c>
    </row>
    <row r="59" spans="1:3" ht="15.75" customHeight="1" x14ac:dyDescent="0.2">
      <c r="A59" s="2" t="s">
        <v>10</v>
      </c>
      <c r="B59" s="3">
        <f t="shared" ref="B59:C59" si="9">SUM(B57:B58)</f>
        <v>1716</v>
      </c>
      <c r="C59" s="8">
        <f t="shared" si="9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7">
        <v>953</v>
      </c>
      <c r="C62" s="11">
        <f>B62/B64</f>
        <v>0.56091818716892294</v>
      </c>
    </row>
    <row r="63" spans="1:3" ht="15.75" customHeight="1" x14ac:dyDescent="0.2">
      <c r="A63" s="3" t="s">
        <v>61</v>
      </c>
      <c r="B63" s="7">
        <v>746</v>
      </c>
      <c r="C63" s="11">
        <f>B63/B64</f>
        <v>0.43908181283107711</v>
      </c>
    </row>
    <row r="64" spans="1:3" ht="15.75" customHeight="1" x14ac:dyDescent="0.2">
      <c r="A64" s="2" t="s">
        <v>10</v>
      </c>
      <c r="B64" s="3">
        <f t="shared" ref="B64:C64" si="10">SUM(B62:B63)</f>
        <v>1699</v>
      </c>
      <c r="C64" s="8">
        <f t="shared" si="10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10">
        <v>1189</v>
      </c>
      <c r="C67" s="11">
        <f>B67/B69</f>
        <v>0.61320268179473958</v>
      </c>
    </row>
    <row r="68" spans="1:3" ht="15.75" customHeight="1" x14ac:dyDescent="0.2">
      <c r="A68" s="3" t="s">
        <v>64</v>
      </c>
      <c r="B68" s="7">
        <v>750</v>
      </c>
      <c r="C68" s="11">
        <f>B68/B69</f>
        <v>0.38679731820526042</v>
      </c>
    </row>
    <row r="69" spans="1:3" ht="15.75" customHeight="1" x14ac:dyDescent="0.2">
      <c r="A69" s="2" t="s">
        <v>10</v>
      </c>
      <c r="B69" s="13">
        <f t="shared" ref="B69:C69" si="11">SUM(B67:B68)</f>
        <v>1939</v>
      </c>
      <c r="C69" s="8">
        <f t="shared" si="11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/>
      <c r="C72" s="16" t="e">
        <f>B72/B76</f>
        <v>#DIV/0!</v>
      </c>
    </row>
    <row r="73" spans="1:3" ht="15.75" customHeight="1" x14ac:dyDescent="0.2">
      <c r="A73" s="14" t="s">
        <v>67</v>
      </c>
      <c r="B73" s="19"/>
      <c r="C73" s="16" t="e">
        <f>B73/B76</f>
        <v>#DIV/0!</v>
      </c>
    </row>
    <row r="74" spans="1:3" ht="15.75" customHeight="1" x14ac:dyDescent="0.2">
      <c r="A74" s="14" t="s">
        <v>68</v>
      </c>
      <c r="B74" s="19"/>
      <c r="C74" s="16" t="e">
        <f>B74/B76</f>
        <v>#DIV/0!</v>
      </c>
    </row>
    <row r="75" spans="1:3" ht="15.75" customHeight="1" x14ac:dyDescent="0.2">
      <c r="A75" s="14" t="s">
        <v>69</v>
      </c>
      <c r="B75" s="19"/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2">SUM(B72:B75)</f>
        <v>0</v>
      </c>
      <c r="C76" s="16" t="e">
        <f t="shared" si="12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/>
      <c r="C79" s="16" t="e">
        <f>B79/B82</f>
        <v>#DIV/0!</v>
      </c>
    </row>
    <row r="80" spans="1:3" ht="15.75" customHeight="1" x14ac:dyDescent="0.2">
      <c r="A80" s="14" t="s">
        <v>72</v>
      </c>
      <c r="B80" s="19"/>
      <c r="C80" s="16" t="e">
        <f>B80/B82</f>
        <v>#DIV/0!</v>
      </c>
    </row>
    <row r="81" spans="1:3" ht="15.75" customHeight="1" x14ac:dyDescent="0.2">
      <c r="A81" s="14" t="s">
        <v>73</v>
      </c>
      <c r="B81" s="19"/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3">SUM(B79:B81)</f>
        <v>0</v>
      </c>
      <c r="C82" s="16" t="e">
        <f t="shared" si="13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9.140625" customWidth="1"/>
    <col min="5" max="5" width="24.7109375" customWidth="1"/>
    <col min="6" max="6" width="12.7109375" customWidth="1"/>
  </cols>
  <sheetData>
    <row r="1" spans="1:7" ht="15.75" customHeight="1" x14ac:dyDescent="0.25">
      <c r="D1" s="1" t="s">
        <v>334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157</v>
      </c>
      <c r="F2" s="3" t="s">
        <v>2</v>
      </c>
      <c r="G2" s="4" t="s">
        <v>3</v>
      </c>
    </row>
    <row r="3" spans="1:7" ht="15.75" customHeight="1" x14ac:dyDescent="0.2">
      <c r="A3" s="3" t="s">
        <v>5</v>
      </c>
      <c r="B3" s="7">
        <v>9</v>
      </c>
      <c r="C3" s="8">
        <f>B3/B11</f>
        <v>6.9108500345542499E-4</v>
      </c>
      <c r="E3" s="3" t="s">
        <v>335</v>
      </c>
      <c r="F3" s="7">
        <v>3867</v>
      </c>
      <c r="G3" s="11">
        <f>F3/F5</f>
        <v>0.62704718663856007</v>
      </c>
    </row>
    <row r="4" spans="1:7" ht="15.75" customHeight="1" x14ac:dyDescent="0.2">
      <c r="A4" s="3" t="s">
        <v>7</v>
      </c>
      <c r="B4" s="7">
        <v>28</v>
      </c>
      <c r="C4" s="8">
        <f>B4/B11</f>
        <v>2.1500422329724335E-3</v>
      </c>
      <c r="E4" s="3" t="s">
        <v>336</v>
      </c>
      <c r="F4" s="7">
        <v>2300</v>
      </c>
      <c r="G4" s="11">
        <f>F4/F5</f>
        <v>0.37295281336143993</v>
      </c>
    </row>
    <row r="5" spans="1:7" ht="15.75" customHeight="1" x14ac:dyDescent="0.2">
      <c r="A5" s="3" t="s">
        <v>9</v>
      </c>
      <c r="B5" s="7">
        <v>165</v>
      </c>
      <c r="C5" s="8">
        <f>B5/B11</f>
        <v>1.2669891730016125E-2</v>
      </c>
      <c r="E5" s="2" t="s">
        <v>10</v>
      </c>
      <c r="F5" s="7">
        <f t="shared" ref="F5:G5" si="0">SUM(F3:F4)</f>
        <v>6167</v>
      </c>
      <c r="G5" s="11">
        <f t="shared" si="0"/>
        <v>1</v>
      </c>
    </row>
    <row r="6" spans="1:7" ht="15.75" customHeight="1" x14ac:dyDescent="0.2">
      <c r="A6" s="3" t="s">
        <v>11</v>
      </c>
      <c r="B6" s="7">
        <v>1762</v>
      </c>
      <c r="C6" s="8">
        <f>B6/B11</f>
        <v>0.13529908623205097</v>
      </c>
      <c r="G6" s="11"/>
    </row>
    <row r="7" spans="1:7" ht="15.75" customHeight="1" x14ac:dyDescent="0.2">
      <c r="A7" s="3" t="s">
        <v>12</v>
      </c>
      <c r="B7" s="7">
        <v>46</v>
      </c>
      <c r="C7" s="8">
        <f>B7/B11</f>
        <v>3.5322122398832832E-3</v>
      </c>
      <c r="E7" s="2" t="s">
        <v>206</v>
      </c>
      <c r="F7" s="3" t="s">
        <v>2</v>
      </c>
      <c r="G7" s="4" t="s">
        <v>3</v>
      </c>
    </row>
    <row r="8" spans="1:7" ht="15.75" customHeight="1" x14ac:dyDescent="0.2">
      <c r="A8" s="3" t="s">
        <v>14</v>
      </c>
      <c r="B8" s="7">
        <v>10</v>
      </c>
      <c r="C8" s="8">
        <f>B8/B11</f>
        <v>7.6787222606158336E-4</v>
      </c>
      <c r="E8" s="3" t="s">
        <v>337</v>
      </c>
      <c r="F8" s="7">
        <v>4598</v>
      </c>
      <c r="G8" s="11">
        <f>F8/F10</f>
        <v>0.56863715063071973</v>
      </c>
    </row>
    <row r="9" spans="1:7" ht="15.75" customHeight="1" x14ac:dyDescent="0.2">
      <c r="A9" s="3" t="s">
        <v>16</v>
      </c>
      <c r="B9" s="7">
        <v>10747</v>
      </c>
      <c r="C9" s="8">
        <f>B9/B11</f>
        <v>0.82523228134838367</v>
      </c>
      <c r="E9" s="3" t="s">
        <v>338</v>
      </c>
      <c r="F9" s="7">
        <v>3488</v>
      </c>
      <c r="G9" s="11">
        <f>F9/F10</f>
        <v>0.43136284936928021</v>
      </c>
    </row>
    <row r="10" spans="1:7" ht="15.75" customHeight="1" x14ac:dyDescent="0.2">
      <c r="A10" s="3" t="s">
        <v>18</v>
      </c>
      <c r="B10" s="7">
        <v>256</v>
      </c>
      <c r="C10" s="8">
        <f>B10/B11</f>
        <v>1.9657528987176535E-2</v>
      </c>
      <c r="E10" s="2" t="s">
        <v>10</v>
      </c>
      <c r="F10" s="7">
        <f t="shared" ref="F10:G10" si="1">SUM(F8:F9)</f>
        <v>8086</v>
      </c>
      <c r="G10" s="11">
        <f t="shared" si="1"/>
        <v>1</v>
      </c>
    </row>
    <row r="11" spans="1:7" ht="15.75" customHeight="1" x14ac:dyDescent="0.2">
      <c r="A11" s="2" t="s">
        <v>10</v>
      </c>
      <c r="B11" s="3">
        <f t="shared" ref="B11:C11" si="2">SUM(B3:B10)</f>
        <v>13023</v>
      </c>
      <c r="C11" s="8">
        <f t="shared" si="2"/>
        <v>1</v>
      </c>
    </row>
    <row r="12" spans="1:7" ht="15.75" customHeight="1" x14ac:dyDescent="0.2">
      <c r="C12" s="11"/>
    </row>
    <row r="13" spans="1:7" ht="15.75" customHeight="1" x14ac:dyDescent="0.2">
      <c r="A13" s="17" t="s">
        <v>21</v>
      </c>
      <c r="B13" s="14" t="s">
        <v>2</v>
      </c>
      <c r="C13" s="18" t="s">
        <v>3</v>
      </c>
    </row>
    <row r="14" spans="1:7" ht="15.75" customHeight="1" x14ac:dyDescent="0.2">
      <c r="A14" s="14" t="s">
        <v>23</v>
      </c>
      <c r="B14" s="19">
        <v>0</v>
      </c>
      <c r="C14" s="16" t="e">
        <f>B14/B16</f>
        <v>#DIV/0!</v>
      </c>
    </row>
    <row r="15" spans="1:7" ht="15.75" customHeight="1" x14ac:dyDescent="0.2">
      <c r="A15" s="14" t="s">
        <v>25</v>
      </c>
      <c r="B15" s="19">
        <v>0</v>
      </c>
      <c r="C15" s="16" t="e">
        <f>B15/B16</f>
        <v>#DIV/0!</v>
      </c>
    </row>
    <row r="16" spans="1:7" ht="15.75" customHeight="1" x14ac:dyDescent="0.2">
      <c r="A16" s="17" t="s">
        <v>10</v>
      </c>
      <c r="B16" s="14">
        <f t="shared" ref="B16:C16" si="3">SUM(B14:B15)</f>
        <v>0</v>
      </c>
      <c r="C16" s="20" t="e">
        <f t="shared" si="3"/>
        <v>#DIV/0!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17" t="s">
        <v>27</v>
      </c>
      <c r="B18" s="14" t="s">
        <v>2</v>
      </c>
      <c r="C18" s="18" t="s">
        <v>3</v>
      </c>
    </row>
    <row r="19" spans="1:3" ht="15.75" customHeight="1" x14ac:dyDescent="0.2">
      <c r="A19" s="14" t="s">
        <v>29</v>
      </c>
      <c r="B19" s="19">
        <v>0</v>
      </c>
      <c r="C19" s="16" t="e">
        <f>B19/B27</f>
        <v>#DIV/0!</v>
      </c>
    </row>
    <row r="20" spans="1:3" ht="15.75" customHeight="1" x14ac:dyDescent="0.2">
      <c r="A20" s="14" t="s">
        <v>31</v>
      </c>
      <c r="B20" s="19">
        <v>0</v>
      </c>
      <c r="C20" s="16" t="e">
        <f>B20/B27</f>
        <v>#DIV/0!</v>
      </c>
    </row>
    <row r="21" spans="1:3" ht="15.75" customHeight="1" x14ac:dyDescent="0.2">
      <c r="A21" s="14" t="s">
        <v>33</v>
      </c>
      <c r="B21" s="19">
        <v>0</v>
      </c>
      <c r="C21" s="16" t="e">
        <f>B21/B27</f>
        <v>#DIV/0!</v>
      </c>
    </row>
    <row r="22" spans="1:3" ht="15.75" customHeight="1" x14ac:dyDescent="0.2">
      <c r="A22" s="14" t="s">
        <v>34</v>
      </c>
      <c r="B22" s="19">
        <v>0</v>
      </c>
      <c r="C22" s="16" t="e">
        <f>B22/B27</f>
        <v>#DIV/0!</v>
      </c>
    </row>
    <row r="23" spans="1:3" ht="15.75" customHeight="1" x14ac:dyDescent="0.2">
      <c r="A23" s="14" t="s">
        <v>35</v>
      </c>
      <c r="B23" s="19">
        <v>0</v>
      </c>
      <c r="C23" s="16" t="e">
        <f>B23/B27</f>
        <v>#DIV/0!</v>
      </c>
    </row>
    <row r="24" spans="1:3" ht="15.75" customHeight="1" x14ac:dyDescent="0.2">
      <c r="A24" s="14" t="s">
        <v>36</v>
      </c>
      <c r="B24" s="19">
        <v>0</v>
      </c>
      <c r="C24" s="16" t="e">
        <f>B24/B27</f>
        <v>#DIV/0!</v>
      </c>
    </row>
    <row r="25" spans="1:3" ht="15.75" customHeight="1" x14ac:dyDescent="0.2">
      <c r="A25" s="14" t="s">
        <v>37</v>
      </c>
      <c r="B25" s="19">
        <v>0</v>
      </c>
      <c r="C25" s="16" t="e">
        <f>B25/B27</f>
        <v>#DIV/0!</v>
      </c>
    </row>
    <row r="26" spans="1:3" ht="15.75" customHeight="1" x14ac:dyDescent="0.2">
      <c r="A26" s="14" t="s">
        <v>38</v>
      </c>
      <c r="B26" s="19">
        <v>0</v>
      </c>
      <c r="C26" s="16" t="e">
        <f>B26/B27</f>
        <v>#DIV/0!</v>
      </c>
    </row>
    <row r="27" spans="1:3" ht="15.75" customHeight="1" x14ac:dyDescent="0.2">
      <c r="A27" s="17" t="s">
        <v>10</v>
      </c>
      <c r="B27" s="19">
        <f t="shared" ref="B27:C27" si="4">SUM(B19:B26)</f>
        <v>0</v>
      </c>
      <c r="C27" s="16" t="e">
        <f t="shared" si="4"/>
        <v>#DIV/0!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17" t="s">
        <v>39</v>
      </c>
      <c r="B29" s="14" t="s">
        <v>2</v>
      </c>
      <c r="C29" s="18" t="s">
        <v>3</v>
      </c>
    </row>
    <row r="30" spans="1:3" ht="15.75" customHeight="1" x14ac:dyDescent="0.2">
      <c r="A30" s="14" t="s">
        <v>40</v>
      </c>
      <c r="B30" s="19">
        <v>0</v>
      </c>
      <c r="C30" s="16" t="e">
        <f>B30/B33</f>
        <v>#DIV/0!</v>
      </c>
    </row>
    <row r="31" spans="1:3" ht="15.75" customHeight="1" x14ac:dyDescent="0.2">
      <c r="A31" s="14" t="s">
        <v>41</v>
      </c>
      <c r="B31" s="19">
        <v>0</v>
      </c>
      <c r="C31" s="16" t="e">
        <f>B31/B33</f>
        <v>#DIV/0!</v>
      </c>
    </row>
    <row r="32" spans="1:3" ht="15.75" customHeight="1" x14ac:dyDescent="0.2">
      <c r="A32" s="14" t="s">
        <v>42</v>
      </c>
      <c r="B32" s="19">
        <v>0</v>
      </c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5">SUM(B30:B32)</f>
        <v>0</v>
      </c>
      <c r="C33" s="16" t="e">
        <f t="shared" si="5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2" t="s">
        <v>43</v>
      </c>
      <c r="B35" s="3" t="s">
        <v>2</v>
      </c>
      <c r="C35" s="4" t="s">
        <v>3</v>
      </c>
    </row>
    <row r="36" spans="1:3" ht="15.75" customHeight="1" x14ac:dyDescent="0.2">
      <c r="A36" s="3" t="s">
        <v>44</v>
      </c>
      <c r="B36" s="7">
        <v>7817</v>
      </c>
      <c r="C36" s="11">
        <f>B36/B38</f>
        <v>0.79239736441966546</v>
      </c>
    </row>
    <row r="37" spans="1:3" ht="15.75" customHeight="1" x14ac:dyDescent="0.2">
      <c r="A37" s="3" t="s">
        <v>45</v>
      </c>
      <c r="B37" s="7">
        <v>2048</v>
      </c>
      <c r="C37" s="11">
        <f>B37/B38</f>
        <v>0.20760263558033451</v>
      </c>
    </row>
    <row r="38" spans="1:3" ht="15.75" customHeight="1" x14ac:dyDescent="0.2">
      <c r="A38" s="2" t="s">
        <v>10</v>
      </c>
      <c r="B38" s="3">
        <f t="shared" ref="B38:C38" si="6">SUM(B36:B37)</f>
        <v>9865</v>
      </c>
      <c r="C38" s="8">
        <f t="shared" si="6"/>
        <v>1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>
        <v>0</v>
      </c>
      <c r="C41" s="16" t="e">
        <f>B41/B44</f>
        <v>#DIV/0!</v>
      </c>
    </row>
    <row r="42" spans="1:3" ht="15.75" customHeight="1" x14ac:dyDescent="0.2">
      <c r="A42" s="14" t="s">
        <v>48</v>
      </c>
      <c r="B42" s="19">
        <v>0</v>
      </c>
      <c r="C42" s="16" t="e">
        <f>B42/B44</f>
        <v>#DIV/0!</v>
      </c>
    </row>
    <row r="43" spans="1:3" ht="15.75" customHeight="1" x14ac:dyDescent="0.2">
      <c r="A43" s="14" t="s">
        <v>49</v>
      </c>
      <c r="B43" s="19">
        <v>0</v>
      </c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7">SUM(B41:B43)</f>
        <v>0</v>
      </c>
      <c r="C44" s="16" t="e">
        <f t="shared" si="7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>
        <v>0</v>
      </c>
      <c r="C47" s="16" t="e">
        <f>B47/B49</f>
        <v>#DIV/0!</v>
      </c>
    </row>
    <row r="48" spans="1:3" ht="15.75" customHeight="1" x14ac:dyDescent="0.2">
      <c r="A48" s="14" t="s">
        <v>52</v>
      </c>
      <c r="B48" s="19">
        <v>0</v>
      </c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8">SUM(B47:B48)</f>
        <v>0</v>
      </c>
      <c r="C49" s="20" t="e">
        <f t="shared" si="8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7">
        <v>7356</v>
      </c>
      <c r="C52" s="11">
        <f>B52/B54</f>
        <v>0.62191410213053766</v>
      </c>
    </row>
    <row r="53" spans="1:3" ht="15.75" customHeight="1" x14ac:dyDescent="0.2">
      <c r="A53" s="3" t="s">
        <v>55</v>
      </c>
      <c r="B53" s="7">
        <v>4472</v>
      </c>
      <c r="C53" s="11">
        <f>B53/B54</f>
        <v>0.37808589786946228</v>
      </c>
    </row>
    <row r="54" spans="1:3" ht="15.75" customHeight="1" x14ac:dyDescent="0.2">
      <c r="A54" s="2" t="s">
        <v>10</v>
      </c>
      <c r="B54" s="3">
        <f t="shared" ref="B54:C54" si="9">SUM(B52:B53)</f>
        <v>11828</v>
      </c>
      <c r="C54" s="8">
        <f t="shared" si="9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7">
        <v>6363</v>
      </c>
      <c r="C57" s="11">
        <f>B57/B59</f>
        <v>0.63344947735191637</v>
      </c>
    </row>
    <row r="58" spans="1:3" ht="15.75" customHeight="1" x14ac:dyDescent="0.2">
      <c r="A58" s="3" t="s">
        <v>58</v>
      </c>
      <c r="B58" s="7">
        <v>3682</v>
      </c>
      <c r="C58" s="11">
        <f>B58/B59</f>
        <v>0.36655052264808363</v>
      </c>
    </row>
    <row r="59" spans="1:3" ht="15.75" customHeight="1" x14ac:dyDescent="0.2">
      <c r="A59" s="2" t="s">
        <v>10</v>
      </c>
      <c r="B59" s="3">
        <f t="shared" ref="B59:C59" si="10">SUM(B57:B58)</f>
        <v>10045</v>
      </c>
      <c r="C59" s="8">
        <f t="shared" si="10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7">
        <v>6019</v>
      </c>
      <c r="C62" s="11">
        <f>B62/B64</f>
        <v>0.61796714579055445</v>
      </c>
    </row>
    <row r="63" spans="1:3" ht="15.75" customHeight="1" x14ac:dyDescent="0.2">
      <c r="A63" s="3" t="s">
        <v>61</v>
      </c>
      <c r="B63" s="7">
        <v>3721</v>
      </c>
      <c r="C63" s="11">
        <f>B63/B64</f>
        <v>0.3820328542094456</v>
      </c>
    </row>
    <row r="64" spans="1:3" ht="15.75" customHeight="1" x14ac:dyDescent="0.2">
      <c r="A64" s="2" t="s">
        <v>10</v>
      </c>
      <c r="B64" s="3">
        <f t="shared" ref="B64:C64" si="11">SUM(B62:B63)</f>
        <v>9740</v>
      </c>
      <c r="C64" s="8">
        <f t="shared" si="11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7">
        <v>7200</v>
      </c>
      <c r="C67" s="11">
        <f>B67/B69</f>
        <v>0.62766977595676055</v>
      </c>
    </row>
    <row r="68" spans="1:3" ht="15.75" customHeight="1" x14ac:dyDescent="0.2">
      <c r="A68" s="3" t="s">
        <v>64</v>
      </c>
      <c r="B68" s="7">
        <v>4271</v>
      </c>
      <c r="C68" s="11">
        <f>B68/B69</f>
        <v>0.37233022404323945</v>
      </c>
    </row>
    <row r="69" spans="1:3" ht="15.75" customHeight="1" x14ac:dyDescent="0.2">
      <c r="A69" s="2" t="s">
        <v>10</v>
      </c>
      <c r="B69" s="3">
        <f t="shared" ref="B69:C69" si="12">SUM(B67:B68)</f>
        <v>11471</v>
      </c>
      <c r="C69" s="8">
        <f t="shared" si="12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>
        <v>0</v>
      </c>
      <c r="C72" s="16" t="e">
        <f>B72/B76</f>
        <v>#DIV/0!</v>
      </c>
    </row>
    <row r="73" spans="1:3" ht="15.75" customHeight="1" x14ac:dyDescent="0.2">
      <c r="A73" s="14" t="s">
        <v>67</v>
      </c>
      <c r="B73" s="19">
        <v>0</v>
      </c>
      <c r="C73" s="16" t="e">
        <f>B73/B76</f>
        <v>#DIV/0!</v>
      </c>
    </row>
    <row r="74" spans="1:3" ht="15.75" customHeight="1" x14ac:dyDescent="0.2">
      <c r="A74" s="14" t="s">
        <v>68</v>
      </c>
      <c r="B74" s="19">
        <v>0</v>
      </c>
      <c r="C74" s="16" t="e">
        <f>B74/B76</f>
        <v>#DIV/0!</v>
      </c>
    </row>
    <row r="75" spans="1:3" ht="15.75" customHeight="1" x14ac:dyDescent="0.2">
      <c r="A75" s="14" t="s">
        <v>69</v>
      </c>
      <c r="B75" s="19">
        <v>0</v>
      </c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3">SUM(B72:B75)</f>
        <v>0</v>
      </c>
      <c r="C76" s="16" t="e">
        <f t="shared" si="13"/>
        <v>#DIV/0!</v>
      </c>
    </row>
    <row r="77" spans="1:3" ht="15.75" customHeight="1" x14ac:dyDescent="0.2">
      <c r="C77" s="11"/>
    </row>
    <row r="78" spans="1:3" ht="15.75" customHeight="1" x14ac:dyDescent="0.2">
      <c r="A78" s="2" t="s">
        <v>70</v>
      </c>
      <c r="B78" s="3" t="s">
        <v>2</v>
      </c>
      <c r="C78" s="4" t="s">
        <v>3</v>
      </c>
    </row>
    <row r="79" spans="1:3" ht="15.75" customHeight="1" x14ac:dyDescent="0.2">
      <c r="A79" s="3" t="s">
        <v>71</v>
      </c>
      <c r="B79" s="7">
        <v>1664</v>
      </c>
      <c r="C79" s="11">
        <f>B79/B82</f>
        <v>0.14305364511691884</v>
      </c>
    </row>
    <row r="80" spans="1:3" ht="15.75" customHeight="1" x14ac:dyDescent="0.2">
      <c r="A80" s="3" t="s">
        <v>72</v>
      </c>
      <c r="B80" s="7">
        <v>9007</v>
      </c>
      <c r="C80" s="11">
        <f>B80/B82</f>
        <v>0.77432943603851445</v>
      </c>
    </row>
    <row r="81" spans="1:3" ht="15.75" customHeight="1" x14ac:dyDescent="0.2">
      <c r="A81" s="3" t="s">
        <v>73</v>
      </c>
      <c r="B81" s="7">
        <v>961</v>
      </c>
      <c r="C81" s="11">
        <f>B81/B82</f>
        <v>8.2616918844566706E-2</v>
      </c>
    </row>
    <row r="82" spans="1:3" ht="15.75" customHeight="1" x14ac:dyDescent="0.2">
      <c r="A82" s="2" t="s">
        <v>10</v>
      </c>
      <c r="B82" s="7">
        <f t="shared" ref="B82:C82" si="14">SUM(B79:B81)</f>
        <v>11632</v>
      </c>
      <c r="C82" s="11">
        <f t="shared" si="14"/>
        <v>1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7.7109375" customWidth="1"/>
    <col min="5" max="5" width="21.140625" customWidth="1"/>
    <col min="6" max="6" width="12.7109375" customWidth="1"/>
  </cols>
  <sheetData>
    <row r="1" spans="1:7" ht="15.75" customHeight="1" x14ac:dyDescent="0.25">
      <c r="D1" s="1" t="s">
        <v>339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118</v>
      </c>
      <c r="F2" s="3" t="s">
        <v>2</v>
      </c>
      <c r="G2" s="4" t="s">
        <v>3</v>
      </c>
    </row>
    <row r="3" spans="1:7" ht="15.75" customHeight="1" x14ac:dyDescent="0.2">
      <c r="A3" s="3" t="s">
        <v>5</v>
      </c>
      <c r="B3" s="7">
        <v>7</v>
      </c>
      <c r="C3" s="8">
        <f>B3/B11</f>
        <v>1.5360983102918587E-3</v>
      </c>
      <c r="E3" s="3" t="s">
        <v>340</v>
      </c>
      <c r="F3" s="7">
        <v>482</v>
      </c>
      <c r="G3" s="11">
        <f>F3/F5</f>
        <v>0.44837209302325581</v>
      </c>
    </row>
    <row r="4" spans="1:7" ht="15.75" customHeight="1" x14ac:dyDescent="0.2">
      <c r="A4" s="3" t="s">
        <v>7</v>
      </c>
      <c r="B4" s="7">
        <v>6</v>
      </c>
      <c r="C4" s="8">
        <f>B4/B11</f>
        <v>1.3166556945358788E-3</v>
      </c>
      <c r="E4" s="3" t="s">
        <v>341</v>
      </c>
      <c r="F4" s="7">
        <v>593</v>
      </c>
      <c r="G4" s="11">
        <f>F4/F5</f>
        <v>0.55162790697674413</v>
      </c>
    </row>
    <row r="5" spans="1:7" ht="15.75" customHeight="1" x14ac:dyDescent="0.2">
      <c r="A5" s="3" t="s">
        <v>9</v>
      </c>
      <c r="B5" s="7">
        <v>37</v>
      </c>
      <c r="C5" s="8">
        <f>B5/B11</f>
        <v>8.1193767829712531E-3</v>
      </c>
      <c r="E5" s="2" t="s">
        <v>10</v>
      </c>
      <c r="F5" s="7">
        <f t="shared" ref="F5:G5" si="0">SUM(F3:F4)</f>
        <v>1075</v>
      </c>
      <c r="G5" s="11">
        <f t="shared" si="0"/>
        <v>1</v>
      </c>
    </row>
    <row r="6" spans="1:7" ht="15.75" customHeight="1" x14ac:dyDescent="0.2">
      <c r="A6" s="3" t="s">
        <v>11</v>
      </c>
      <c r="B6" s="7">
        <v>360</v>
      </c>
      <c r="C6" s="8">
        <f>B6/B11</f>
        <v>7.8999341672152737E-2</v>
      </c>
      <c r="G6" s="11"/>
    </row>
    <row r="7" spans="1:7" ht="15.75" customHeight="1" x14ac:dyDescent="0.2">
      <c r="A7" s="3" t="s">
        <v>12</v>
      </c>
      <c r="B7" s="7">
        <v>12</v>
      </c>
      <c r="C7" s="8">
        <f>B7/B11</f>
        <v>2.6333113890717576E-3</v>
      </c>
      <c r="E7" s="2" t="s">
        <v>342</v>
      </c>
      <c r="F7" s="3" t="s">
        <v>2</v>
      </c>
      <c r="G7" s="4" t="s">
        <v>3</v>
      </c>
    </row>
    <row r="8" spans="1:7" ht="15.75" customHeight="1" x14ac:dyDescent="0.2">
      <c r="A8" s="3" t="s">
        <v>14</v>
      </c>
      <c r="B8" s="7">
        <v>4</v>
      </c>
      <c r="C8" s="8">
        <f>B8/B11</f>
        <v>8.7777046302391928E-4</v>
      </c>
      <c r="E8" s="3" t="s">
        <v>343</v>
      </c>
      <c r="F8" s="7">
        <v>445</v>
      </c>
      <c r="G8" s="11">
        <f>F8/F10</f>
        <v>0.47952586206896552</v>
      </c>
    </row>
    <row r="9" spans="1:7" ht="15.75" customHeight="1" x14ac:dyDescent="0.2">
      <c r="A9" s="3" t="s">
        <v>16</v>
      </c>
      <c r="B9" s="10">
        <v>4082</v>
      </c>
      <c r="C9" s="8">
        <f>B9/B11</f>
        <v>0.89576475751590956</v>
      </c>
      <c r="E9" s="3" t="s">
        <v>344</v>
      </c>
      <c r="F9" s="7">
        <v>483</v>
      </c>
      <c r="G9" s="11">
        <f>F9/F10</f>
        <v>0.52047413793103448</v>
      </c>
    </row>
    <row r="10" spans="1:7" ht="15.75" customHeight="1" x14ac:dyDescent="0.2">
      <c r="A10" s="3" t="s">
        <v>18</v>
      </c>
      <c r="B10" s="7">
        <v>49</v>
      </c>
      <c r="C10" s="8">
        <f>B10/B11</f>
        <v>1.0752688172043012E-2</v>
      </c>
      <c r="E10" s="2" t="s">
        <v>10</v>
      </c>
      <c r="F10" s="7">
        <f t="shared" ref="F10:G10" si="1">SUM(F8:F9)</f>
        <v>928</v>
      </c>
      <c r="G10" s="11">
        <f t="shared" si="1"/>
        <v>1</v>
      </c>
    </row>
    <row r="11" spans="1:7" ht="15.75" customHeight="1" x14ac:dyDescent="0.2">
      <c r="A11" s="2" t="s">
        <v>10</v>
      </c>
      <c r="B11" s="3">
        <f t="shared" ref="B11:C11" si="2">SUM(B3:B10)</f>
        <v>4557</v>
      </c>
      <c r="C11" s="8">
        <f t="shared" si="2"/>
        <v>1</v>
      </c>
    </row>
    <row r="12" spans="1:7" ht="15.75" customHeight="1" x14ac:dyDescent="0.2">
      <c r="C12" s="11"/>
    </row>
    <row r="13" spans="1:7" ht="15.75" customHeight="1" x14ac:dyDescent="0.2">
      <c r="A13" s="17" t="s">
        <v>21</v>
      </c>
      <c r="B13" s="14" t="s">
        <v>2</v>
      </c>
      <c r="C13" s="18" t="s">
        <v>3</v>
      </c>
    </row>
    <row r="14" spans="1:7" ht="15.75" customHeight="1" x14ac:dyDescent="0.2">
      <c r="A14" s="14" t="s">
        <v>23</v>
      </c>
      <c r="B14" s="19"/>
      <c r="C14" s="16" t="e">
        <f>B14/B16</f>
        <v>#DIV/0!</v>
      </c>
    </row>
    <row r="15" spans="1:7" ht="15.75" customHeight="1" x14ac:dyDescent="0.2">
      <c r="A15" s="14" t="s">
        <v>25</v>
      </c>
      <c r="B15" s="19"/>
      <c r="C15" s="16" t="e">
        <f>B15/B16</f>
        <v>#DIV/0!</v>
      </c>
    </row>
    <row r="16" spans="1:7" ht="15.75" customHeight="1" x14ac:dyDescent="0.2">
      <c r="A16" s="17" t="s">
        <v>10</v>
      </c>
      <c r="B16" s="14">
        <f t="shared" ref="B16:C16" si="3">SUM(B14:B15)</f>
        <v>0</v>
      </c>
      <c r="C16" s="20" t="e">
        <f t="shared" si="3"/>
        <v>#DIV/0!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17" t="s">
        <v>27</v>
      </c>
      <c r="B18" s="14" t="s">
        <v>2</v>
      </c>
      <c r="C18" s="18" t="s">
        <v>3</v>
      </c>
    </row>
    <row r="19" spans="1:3" ht="15.75" customHeight="1" x14ac:dyDescent="0.2">
      <c r="A19" s="14" t="s">
        <v>29</v>
      </c>
      <c r="B19" s="19"/>
      <c r="C19" s="16" t="e">
        <f>B19/B27</f>
        <v>#DIV/0!</v>
      </c>
    </row>
    <row r="20" spans="1:3" ht="15.75" customHeight="1" x14ac:dyDescent="0.2">
      <c r="A20" s="14" t="s">
        <v>31</v>
      </c>
      <c r="B20" s="19"/>
      <c r="C20" s="16" t="e">
        <f>B20/B27</f>
        <v>#DIV/0!</v>
      </c>
    </row>
    <row r="21" spans="1:3" ht="15.75" customHeight="1" x14ac:dyDescent="0.2">
      <c r="A21" s="14" t="s">
        <v>33</v>
      </c>
      <c r="B21" s="19"/>
      <c r="C21" s="16" t="e">
        <f>B21/B27</f>
        <v>#DIV/0!</v>
      </c>
    </row>
    <row r="22" spans="1:3" ht="15.75" customHeight="1" x14ac:dyDescent="0.2">
      <c r="A22" s="14" t="s">
        <v>34</v>
      </c>
      <c r="B22" s="19"/>
      <c r="C22" s="16" t="e">
        <f>B22/B27</f>
        <v>#DIV/0!</v>
      </c>
    </row>
    <row r="23" spans="1:3" ht="15.75" customHeight="1" x14ac:dyDescent="0.2">
      <c r="A23" s="14" t="s">
        <v>35</v>
      </c>
      <c r="B23" s="19"/>
      <c r="C23" s="16" t="e">
        <f>B23/B27</f>
        <v>#DIV/0!</v>
      </c>
    </row>
    <row r="24" spans="1:3" ht="15.75" customHeight="1" x14ac:dyDescent="0.2">
      <c r="A24" s="14" t="s">
        <v>36</v>
      </c>
      <c r="B24" s="19"/>
      <c r="C24" s="16" t="e">
        <f>B24/B27</f>
        <v>#DIV/0!</v>
      </c>
    </row>
    <row r="25" spans="1:3" ht="15.75" customHeight="1" x14ac:dyDescent="0.2">
      <c r="A25" s="14" t="s">
        <v>37</v>
      </c>
      <c r="B25" s="19"/>
      <c r="C25" s="16" t="e">
        <f>B25/B27</f>
        <v>#DIV/0!</v>
      </c>
    </row>
    <row r="26" spans="1:3" ht="15.75" customHeight="1" x14ac:dyDescent="0.2">
      <c r="A26" s="14" t="s">
        <v>38</v>
      </c>
      <c r="B26" s="19"/>
      <c r="C26" s="16" t="e">
        <f>B26/B27</f>
        <v>#DIV/0!</v>
      </c>
    </row>
    <row r="27" spans="1:3" ht="15.75" customHeight="1" x14ac:dyDescent="0.2">
      <c r="A27" s="17" t="s">
        <v>10</v>
      </c>
      <c r="B27" s="19">
        <f t="shared" ref="B27:C27" si="4">SUM(B19:B26)</f>
        <v>0</v>
      </c>
      <c r="C27" s="16" t="e">
        <f t="shared" si="4"/>
        <v>#DIV/0!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17" t="s">
        <v>39</v>
      </c>
      <c r="B29" s="14" t="s">
        <v>2</v>
      </c>
      <c r="C29" s="18" t="s">
        <v>3</v>
      </c>
    </row>
    <row r="30" spans="1:3" ht="15.75" customHeight="1" x14ac:dyDescent="0.2">
      <c r="A30" s="14" t="s">
        <v>40</v>
      </c>
      <c r="B30" s="19"/>
      <c r="C30" s="16" t="e">
        <f>B30/B33</f>
        <v>#DIV/0!</v>
      </c>
    </row>
    <row r="31" spans="1:3" ht="15.75" customHeight="1" x14ac:dyDescent="0.2">
      <c r="A31" s="14" t="s">
        <v>41</v>
      </c>
      <c r="B31" s="19"/>
      <c r="C31" s="16" t="e">
        <f>B31/B33</f>
        <v>#DIV/0!</v>
      </c>
    </row>
    <row r="32" spans="1:3" ht="15.75" customHeight="1" x14ac:dyDescent="0.2">
      <c r="A32" s="14" t="s">
        <v>42</v>
      </c>
      <c r="B32" s="19"/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5">SUM(B30:B32)</f>
        <v>0</v>
      </c>
      <c r="C33" s="16" t="e">
        <f t="shared" si="5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/>
      <c r="C36" s="16" t="e">
        <f>B36/B38</f>
        <v>#DIV/0!</v>
      </c>
    </row>
    <row r="37" spans="1:3" ht="15.75" customHeight="1" x14ac:dyDescent="0.2">
      <c r="A37" s="14" t="s">
        <v>45</v>
      </c>
      <c r="B37" s="19"/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6">SUM(B36:B37)</f>
        <v>0</v>
      </c>
      <c r="C38" s="20" t="e">
        <f t="shared" si="6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/>
      <c r="C41" s="16" t="e">
        <f>B41/B44</f>
        <v>#DIV/0!</v>
      </c>
    </row>
    <row r="42" spans="1:3" ht="15.75" customHeight="1" x14ac:dyDescent="0.2">
      <c r="A42" s="14" t="s">
        <v>48</v>
      </c>
      <c r="B42" s="19"/>
      <c r="C42" s="16" t="e">
        <f>B42/B44</f>
        <v>#DIV/0!</v>
      </c>
    </row>
    <row r="43" spans="1:3" ht="15.75" customHeight="1" x14ac:dyDescent="0.2">
      <c r="A43" s="14" t="s">
        <v>49</v>
      </c>
      <c r="B43" s="19"/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7">SUM(B41:B43)</f>
        <v>0</v>
      </c>
      <c r="C44" s="16" t="e">
        <f t="shared" si="7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/>
      <c r="C47" s="16" t="e">
        <f>B47/B49</f>
        <v>#DIV/0!</v>
      </c>
    </row>
    <row r="48" spans="1:3" ht="15.75" customHeight="1" x14ac:dyDescent="0.2">
      <c r="A48" s="14" t="s">
        <v>52</v>
      </c>
      <c r="B48" s="19"/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8">SUM(B47:B48)</f>
        <v>0</v>
      </c>
      <c r="C49" s="20" t="e">
        <f t="shared" si="8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10">
        <v>2747</v>
      </c>
      <c r="C52" s="11">
        <f>B52/B54</f>
        <v>0.65749162278602202</v>
      </c>
    </row>
    <row r="53" spans="1:3" ht="15.75" customHeight="1" x14ac:dyDescent="0.2">
      <c r="A53" s="3" t="s">
        <v>55</v>
      </c>
      <c r="B53" s="10">
        <v>1431</v>
      </c>
      <c r="C53" s="11">
        <f>B53/B54</f>
        <v>0.34250837721397798</v>
      </c>
    </row>
    <row r="54" spans="1:3" ht="15.75" customHeight="1" x14ac:dyDescent="0.2">
      <c r="A54" s="2" t="s">
        <v>10</v>
      </c>
      <c r="B54" s="13">
        <f t="shared" ref="B54:C54" si="9">SUM(B52:B53)</f>
        <v>4178</v>
      </c>
      <c r="C54" s="8">
        <f t="shared" si="9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10">
        <v>2000</v>
      </c>
      <c r="C57" s="11">
        <f>B57/B59</f>
        <v>0.56148231330713083</v>
      </c>
    </row>
    <row r="58" spans="1:3" ht="15.75" customHeight="1" x14ac:dyDescent="0.2">
      <c r="A58" s="3" t="s">
        <v>58</v>
      </c>
      <c r="B58" s="10">
        <v>1562</v>
      </c>
      <c r="C58" s="11">
        <f>B58/B59</f>
        <v>0.43851768669286917</v>
      </c>
    </row>
    <row r="59" spans="1:3" ht="15.75" customHeight="1" x14ac:dyDescent="0.2">
      <c r="A59" s="2" t="s">
        <v>10</v>
      </c>
      <c r="B59" s="13">
        <f t="shared" ref="B59:C59" si="10">SUM(B57:B58)</f>
        <v>3562</v>
      </c>
      <c r="C59" s="8">
        <f t="shared" si="10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10">
        <v>2425</v>
      </c>
      <c r="C62" s="11">
        <f>B62/B64</f>
        <v>0.68735827664399096</v>
      </c>
    </row>
    <row r="63" spans="1:3" ht="15.75" customHeight="1" x14ac:dyDescent="0.2">
      <c r="A63" s="3" t="s">
        <v>61</v>
      </c>
      <c r="B63" s="10">
        <v>1103</v>
      </c>
      <c r="C63" s="11">
        <f>B63/B64</f>
        <v>0.31264172335600909</v>
      </c>
    </row>
    <row r="64" spans="1:3" ht="15.75" customHeight="1" x14ac:dyDescent="0.2">
      <c r="A64" s="2" t="s">
        <v>10</v>
      </c>
      <c r="B64" s="13">
        <f t="shared" ref="B64:C64" si="11">SUM(B62:B63)</f>
        <v>3528</v>
      </c>
      <c r="C64" s="8">
        <f t="shared" si="11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10">
        <v>2652</v>
      </c>
      <c r="C67" s="11">
        <f>B67/B69</f>
        <v>0.65546218487394958</v>
      </c>
    </row>
    <row r="68" spans="1:3" ht="15.75" customHeight="1" x14ac:dyDescent="0.2">
      <c r="A68" s="3" t="s">
        <v>64</v>
      </c>
      <c r="B68" s="10">
        <v>1394</v>
      </c>
      <c r="C68" s="11">
        <f>B68/B69</f>
        <v>0.34453781512605042</v>
      </c>
    </row>
    <row r="69" spans="1:3" ht="15.75" customHeight="1" x14ac:dyDescent="0.2">
      <c r="A69" s="2" t="s">
        <v>10</v>
      </c>
      <c r="B69" s="13">
        <f t="shared" ref="B69:C69" si="12">SUM(B67:B68)</f>
        <v>4046</v>
      </c>
      <c r="C69" s="8">
        <f t="shared" si="12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/>
      <c r="C72" s="16" t="e">
        <f>B72/B76</f>
        <v>#DIV/0!</v>
      </c>
    </row>
    <row r="73" spans="1:3" ht="15.75" customHeight="1" x14ac:dyDescent="0.2">
      <c r="A73" s="14" t="s">
        <v>67</v>
      </c>
      <c r="B73" s="19"/>
      <c r="C73" s="16" t="e">
        <f>B73/B76</f>
        <v>#DIV/0!</v>
      </c>
    </row>
    <row r="74" spans="1:3" ht="15.75" customHeight="1" x14ac:dyDescent="0.2">
      <c r="A74" s="14" t="s">
        <v>68</v>
      </c>
      <c r="B74" s="19"/>
      <c r="C74" s="16" t="e">
        <f>B74/B76</f>
        <v>#DIV/0!</v>
      </c>
    </row>
    <row r="75" spans="1:3" ht="15.75" customHeight="1" x14ac:dyDescent="0.2">
      <c r="A75" s="14" t="s">
        <v>69</v>
      </c>
      <c r="B75" s="19"/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3">SUM(B72:B75)</f>
        <v>0</v>
      </c>
      <c r="C76" s="16" t="e">
        <f t="shared" si="13"/>
        <v>#DIV/0!</v>
      </c>
    </row>
    <row r="77" spans="1:3" ht="15.75" customHeight="1" x14ac:dyDescent="0.2">
      <c r="C77" s="11"/>
    </row>
    <row r="78" spans="1:3" ht="15.75" customHeight="1" x14ac:dyDescent="0.2">
      <c r="A78" s="2" t="s">
        <v>70</v>
      </c>
      <c r="B78" s="3" t="s">
        <v>2</v>
      </c>
      <c r="C78" s="4" t="s">
        <v>3</v>
      </c>
    </row>
    <row r="79" spans="1:3" ht="15.75" customHeight="1" x14ac:dyDescent="0.2">
      <c r="A79" s="3" t="s">
        <v>71</v>
      </c>
      <c r="B79" s="10">
        <v>1263</v>
      </c>
      <c r="C79" s="11">
        <f>B79/B82</f>
        <v>0.32072117826307772</v>
      </c>
    </row>
    <row r="80" spans="1:3" ht="15.75" customHeight="1" x14ac:dyDescent="0.2">
      <c r="A80" s="3" t="s">
        <v>72</v>
      </c>
      <c r="B80" s="10">
        <v>2407</v>
      </c>
      <c r="C80" s="11">
        <f>B80/B82</f>
        <v>0.61122397155916708</v>
      </c>
    </row>
    <row r="81" spans="1:3" ht="15.75" customHeight="1" x14ac:dyDescent="0.2">
      <c r="A81" s="3" t="s">
        <v>73</v>
      </c>
      <c r="B81" s="7">
        <v>268</v>
      </c>
      <c r="C81" s="11">
        <f>B81/B82</f>
        <v>6.80548501777552E-2</v>
      </c>
    </row>
    <row r="82" spans="1:3" ht="15.75" customHeight="1" x14ac:dyDescent="0.2">
      <c r="A82" s="2" t="s">
        <v>10</v>
      </c>
      <c r="B82" s="10">
        <f t="shared" ref="B82:C82" si="14">SUM(B79:B81)</f>
        <v>3938</v>
      </c>
      <c r="C82" s="11">
        <f t="shared" si="14"/>
        <v>1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1.7109375" customWidth="1"/>
    <col min="5" max="5" width="24.7109375" customWidth="1"/>
    <col min="6" max="6" width="12.7109375" customWidth="1"/>
  </cols>
  <sheetData>
    <row r="1" spans="1:7" ht="15.75" customHeight="1" x14ac:dyDescent="0.25">
      <c r="D1" s="1" t="s">
        <v>345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284</v>
      </c>
      <c r="F2" s="3" t="s">
        <v>2</v>
      </c>
      <c r="G2" s="4" t="s">
        <v>3</v>
      </c>
    </row>
    <row r="3" spans="1:7" ht="15.75" customHeight="1" x14ac:dyDescent="0.2">
      <c r="A3" s="3" t="s">
        <v>5</v>
      </c>
      <c r="B3" s="7">
        <v>13</v>
      </c>
      <c r="C3" s="8">
        <f>B3/B11</f>
        <v>8.3838514123565076E-4</v>
      </c>
      <c r="E3" s="3" t="s">
        <v>346</v>
      </c>
      <c r="F3" s="10">
        <v>8351</v>
      </c>
      <c r="G3" s="11">
        <f>F3/F6</f>
        <v>0.57057939327685159</v>
      </c>
    </row>
    <row r="4" spans="1:7" ht="15.75" customHeight="1" x14ac:dyDescent="0.2">
      <c r="A4" s="3" t="s">
        <v>7</v>
      </c>
      <c r="B4" s="7">
        <v>53</v>
      </c>
      <c r="C4" s="8">
        <f>B4/B11</f>
        <v>3.4180317296530374E-3</v>
      </c>
      <c r="E4" s="3" t="s">
        <v>347</v>
      </c>
      <c r="F4" s="10">
        <v>2292</v>
      </c>
      <c r="G4" s="11">
        <f>F4/F6</f>
        <v>0.1566001639792293</v>
      </c>
    </row>
    <row r="5" spans="1:7" ht="15.75" customHeight="1" x14ac:dyDescent="0.2">
      <c r="A5" s="3" t="s">
        <v>9</v>
      </c>
      <c r="B5" s="7">
        <v>349</v>
      </c>
      <c r="C5" s="8">
        <f>B5/B11</f>
        <v>2.2507416483941702E-2</v>
      </c>
      <c r="E5" s="3" t="s">
        <v>348</v>
      </c>
      <c r="F5" s="10">
        <v>3993</v>
      </c>
      <c r="G5" s="11">
        <f>F5/F6</f>
        <v>0.27282044274391909</v>
      </c>
    </row>
    <row r="6" spans="1:7" ht="15.75" customHeight="1" x14ac:dyDescent="0.2">
      <c r="A6" s="3" t="s">
        <v>11</v>
      </c>
      <c r="B6" s="10">
        <v>3023</v>
      </c>
      <c r="C6" s="8">
        <f>B6/B11</f>
        <v>0.19495679091964402</v>
      </c>
      <c r="E6" s="2" t="s">
        <v>10</v>
      </c>
      <c r="F6" s="10">
        <f t="shared" ref="F6:G6" si="0">SUM(F3:F5)</f>
        <v>14636</v>
      </c>
      <c r="G6" s="11">
        <f t="shared" si="0"/>
        <v>1</v>
      </c>
    </row>
    <row r="7" spans="1:7" ht="15.75" customHeight="1" x14ac:dyDescent="0.2">
      <c r="A7" s="3" t="s">
        <v>12</v>
      </c>
      <c r="B7" s="7">
        <v>65</v>
      </c>
      <c r="C7" s="8">
        <f>B7/B11</f>
        <v>4.1919257061782539E-3</v>
      </c>
      <c r="G7" s="11"/>
    </row>
    <row r="8" spans="1:7" ht="15.75" customHeight="1" x14ac:dyDescent="0.2">
      <c r="A8" s="3" t="s">
        <v>14</v>
      </c>
      <c r="B8" s="7">
        <v>19</v>
      </c>
      <c r="C8" s="8">
        <f>B8/B11</f>
        <v>1.2253321294982587E-3</v>
      </c>
      <c r="E8" s="2" t="s">
        <v>80</v>
      </c>
      <c r="F8" s="3" t="s">
        <v>2</v>
      </c>
      <c r="G8" s="4" t="s">
        <v>3</v>
      </c>
    </row>
    <row r="9" spans="1:7" ht="15.75" customHeight="1" x14ac:dyDescent="0.2">
      <c r="A9" s="3" t="s">
        <v>16</v>
      </c>
      <c r="B9" s="10">
        <v>11621</v>
      </c>
      <c r="C9" s="8">
        <f>B9/B11</f>
        <v>0.74945182509996133</v>
      </c>
      <c r="E9" s="3" t="s">
        <v>349</v>
      </c>
      <c r="F9" s="7">
        <v>876</v>
      </c>
      <c r="G9" s="11">
        <f>F9/F12</f>
        <v>0.3</v>
      </c>
    </row>
    <row r="10" spans="1:7" ht="15.75" customHeight="1" x14ac:dyDescent="0.2">
      <c r="A10" s="3" t="s">
        <v>18</v>
      </c>
      <c r="B10" s="7">
        <v>363</v>
      </c>
      <c r="C10" s="8">
        <f>B10/B11</f>
        <v>2.3410292789887786E-2</v>
      </c>
      <c r="E10" s="3" t="s">
        <v>350</v>
      </c>
      <c r="F10" s="10">
        <v>1582</v>
      </c>
      <c r="G10" s="11">
        <f>F10/F12</f>
        <v>0.54178082191780819</v>
      </c>
    </row>
    <row r="11" spans="1:7" ht="15.75" customHeight="1" x14ac:dyDescent="0.2">
      <c r="A11" s="2" t="s">
        <v>10</v>
      </c>
      <c r="B11" s="3">
        <f t="shared" ref="B11:C11" si="1">SUM(B3:B10)</f>
        <v>15506</v>
      </c>
      <c r="C11" s="8">
        <f t="shared" si="1"/>
        <v>1</v>
      </c>
      <c r="E11" s="3" t="s">
        <v>351</v>
      </c>
      <c r="F11" s="7">
        <v>462</v>
      </c>
      <c r="G11" s="11">
        <f>F11/F12</f>
        <v>0.15821917808219177</v>
      </c>
    </row>
    <row r="12" spans="1:7" ht="15.75" customHeight="1" x14ac:dyDescent="0.2">
      <c r="C12" s="11"/>
      <c r="E12" s="2" t="s">
        <v>10</v>
      </c>
      <c r="F12" s="7">
        <f t="shared" ref="F12:G12" si="2">SUM(F9:F11)</f>
        <v>2920</v>
      </c>
      <c r="G12" s="11">
        <f t="shared" si="2"/>
        <v>1</v>
      </c>
    </row>
    <row r="13" spans="1:7" ht="15.75" customHeight="1" x14ac:dyDescent="0.2">
      <c r="A13" s="17" t="s">
        <v>21</v>
      </c>
      <c r="B13" s="14" t="s">
        <v>2</v>
      </c>
      <c r="C13" s="18" t="s">
        <v>3</v>
      </c>
    </row>
    <row r="14" spans="1:7" ht="15.75" customHeight="1" x14ac:dyDescent="0.2">
      <c r="A14" s="14" t="s">
        <v>23</v>
      </c>
      <c r="B14" s="19"/>
      <c r="C14" s="16" t="e">
        <f>B14/B16</f>
        <v>#DIV/0!</v>
      </c>
    </row>
    <row r="15" spans="1:7" ht="15.75" customHeight="1" x14ac:dyDescent="0.2">
      <c r="A15" s="14" t="s">
        <v>25</v>
      </c>
      <c r="B15" s="19"/>
      <c r="C15" s="16" t="e">
        <f>B15/B16</f>
        <v>#DIV/0!</v>
      </c>
    </row>
    <row r="16" spans="1:7" ht="15.75" customHeight="1" x14ac:dyDescent="0.2">
      <c r="A16" s="17" t="s">
        <v>10</v>
      </c>
      <c r="B16" s="14">
        <f t="shared" ref="B16:C16" si="3">SUM(B14:B15)</f>
        <v>0</v>
      </c>
      <c r="C16" s="20" t="e">
        <f t="shared" si="3"/>
        <v>#DIV/0!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17" t="s">
        <v>27</v>
      </c>
      <c r="B18" s="14" t="s">
        <v>2</v>
      </c>
      <c r="C18" s="18" t="s">
        <v>3</v>
      </c>
    </row>
    <row r="19" spans="1:3" ht="15.75" customHeight="1" x14ac:dyDescent="0.2">
      <c r="A19" s="14" t="s">
        <v>29</v>
      </c>
      <c r="B19" s="19"/>
      <c r="C19" s="16" t="e">
        <f>B19/B27</f>
        <v>#DIV/0!</v>
      </c>
    </row>
    <row r="20" spans="1:3" ht="15.75" customHeight="1" x14ac:dyDescent="0.2">
      <c r="A20" s="14" t="s">
        <v>31</v>
      </c>
      <c r="B20" s="19"/>
      <c r="C20" s="16" t="e">
        <f>B20/B27</f>
        <v>#DIV/0!</v>
      </c>
    </row>
    <row r="21" spans="1:3" ht="15.75" customHeight="1" x14ac:dyDescent="0.2">
      <c r="A21" s="14" t="s">
        <v>33</v>
      </c>
      <c r="B21" s="19"/>
      <c r="C21" s="16" t="e">
        <f>B21/B27</f>
        <v>#DIV/0!</v>
      </c>
    </row>
    <row r="22" spans="1:3" ht="15.75" customHeight="1" x14ac:dyDescent="0.2">
      <c r="A22" s="14" t="s">
        <v>34</v>
      </c>
      <c r="B22" s="19"/>
      <c r="C22" s="16" t="e">
        <f>B22/B27</f>
        <v>#DIV/0!</v>
      </c>
    </row>
    <row r="23" spans="1:3" ht="15.75" customHeight="1" x14ac:dyDescent="0.2">
      <c r="A23" s="14" t="s">
        <v>35</v>
      </c>
      <c r="B23" s="19"/>
      <c r="C23" s="16" t="e">
        <f>B23/B27</f>
        <v>#DIV/0!</v>
      </c>
    </row>
    <row r="24" spans="1:3" ht="15.75" customHeight="1" x14ac:dyDescent="0.2">
      <c r="A24" s="14" t="s">
        <v>36</v>
      </c>
      <c r="B24" s="19"/>
      <c r="C24" s="16" t="e">
        <f>B24/B27</f>
        <v>#DIV/0!</v>
      </c>
    </row>
    <row r="25" spans="1:3" ht="15.75" customHeight="1" x14ac:dyDescent="0.2">
      <c r="A25" s="14" t="s">
        <v>37</v>
      </c>
      <c r="B25" s="19"/>
      <c r="C25" s="16" t="e">
        <f>B25/B27</f>
        <v>#DIV/0!</v>
      </c>
    </row>
    <row r="26" spans="1:3" ht="15.75" customHeight="1" x14ac:dyDescent="0.2">
      <c r="A26" s="14" t="s">
        <v>38</v>
      </c>
      <c r="B26" s="19"/>
      <c r="C26" s="16" t="e">
        <f>B26/B27</f>
        <v>#DIV/0!</v>
      </c>
    </row>
    <row r="27" spans="1:3" ht="15.75" customHeight="1" x14ac:dyDescent="0.2">
      <c r="A27" s="17" t="s">
        <v>10</v>
      </c>
      <c r="B27" s="19">
        <f t="shared" ref="B27:C27" si="4">SUM(B19:B26)</f>
        <v>0</v>
      </c>
      <c r="C27" s="16" t="e">
        <f t="shared" si="4"/>
        <v>#DIV/0!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2" t="s">
        <v>39</v>
      </c>
      <c r="B29" s="3" t="s">
        <v>2</v>
      </c>
      <c r="C29" s="4" t="s">
        <v>3</v>
      </c>
    </row>
    <row r="30" spans="1:3" ht="15.75" customHeight="1" x14ac:dyDescent="0.2">
      <c r="A30" s="3" t="s">
        <v>40</v>
      </c>
      <c r="B30" s="10">
        <v>1167</v>
      </c>
      <c r="C30" s="11">
        <f>B30/B33</f>
        <v>8.0261348005502067E-2</v>
      </c>
    </row>
    <row r="31" spans="1:3" ht="15.75" customHeight="1" x14ac:dyDescent="0.2">
      <c r="A31" s="3" t="s">
        <v>41</v>
      </c>
      <c r="B31" s="10">
        <v>2012</v>
      </c>
      <c r="C31" s="11">
        <f>B31/B33</f>
        <v>0.13837689133425035</v>
      </c>
    </row>
    <row r="32" spans="1:3" ht="15.75" customHeight="1" x14ac:dyDescent="0.2">
      <c r="A32" s="3" t="s">
        <v>42</v>
      </c>
      <c r="B32" s="10">
        <v>11361</v>
      </c>
      <c r="C32" s="11">
        <f>B32/B33</f>
        <v>0.78136176066024754</v>
      </c>
    </row>
    <row r="33" spans="1:3" ht="15.75" customHeight="1" x14ac:dyDescent="0.2">
      <c r="A33" s="2" t="s">
        <v>10</v>
      </c>
      <c r="B33" s="10">
        <f t="shared" ref="B33:C33" si="5">SUM(B30:B32)</f>
        <v>14540</v>
      </c>
      <c r="C33" s="11">
        <f t="shared" si="5"/>
        <v>1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/>
      <c r="C36" s="16" t="e">
        <f>B36/B38</f>
        <v>#DIV/0!</v>
      </c>
    </row>
    <row r="37" spans="1:3" ht="15.75" customHeight="1" x14ac:dyDescent="0.2">
      <c r="A37" s="14" t="s">
        <v>45</v>
      </c>
      <c r="B37" s="19"/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6">SUM(B36:B37)</f>
        <v>0</v>
      </c>
      <c r="C38" s="20" t="e">
        <f t="shared" si="6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/>
      <c r="C41" s="16" t="e">
        <f>B41/B44</f>
        <v>#DIV/0!</v>
      </c>
    </row>
    <row r="42" spans="1:3" ht="15.75" customHeight="1" x14ac:dyDescent="0.2">
      <c r="A42" s="14" t="s">
        <v>48</v>
      </c>
      <c r="B42" s="19"/>
      <c r="C42" s="16" t="e">
        <f>B42/B44</f>
        <v>#DIV/0!</v>
      </c>
    </row>
    <row r="43" spans="1:3" ht="15.75" customHeight="1" x14ac:dyDescent="0.2">
      <c r="A43" s="14" t="s">
        <v>49</v>
      </c>
      <c r="B43" s="19"/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7">SUM(B41:B43)</f>
        <v>0</v>
      </c>
      <c r="C44" s="16" t="e">
        <f t="shared" si="7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/>
      <c r="C47" s="16" t="e">
        <f>B47/B49</f>
        <v>#DIV/0!</v>
      </c>
    </row>
    <row r="48" spans="1:3" ht="15.75" customHeight="1" x14ac:dyDescent="0.2">
      <c r="A48" s="14" t="s">
        <v>52</v>
      </c>
      <c r="B48" s="19"/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8">SUM(B47:B48)</f>
        <v>0</v>
      </c>
      <c r="C49" s="20" t="e">
        <f t="shared" si="8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10">
        <v>7179</v>
      </c>
      <c r="C52" s="11">
        <f>B52/B54</f>
        <v>0.53142349544747947</v>
      </c>
    </row>
    <row r="53" spans="1:3" ht="15.75" customHeight="1" x14ac:dyDescent="0.2">
      <c r="A53" s="3" t="s">
        <v>55</v>
      </c>
      <c r="B53" s="10">
        <v>6330</v>
      </c>
      <c r="C53" s="11">
        <f>B53/B54</f>
        <v>0.46857650455252053</v>
      </c>
    </row>
    <row r="54" spans="1:3" ht="15.75" customHeight="1" x14ac:dyDescent="0.2">
      <c r="A54" s="2" t="s">
        <v>10</v>
      </c>
      <c r="B54" s="13">
        <f t="shared" ref="B54:C54" si="9">SUM(B52:B53)</f>
        <v>13509</v>
      </c>
      <c r="C54" s="8">
        <f t="shared" si="9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10">
        <v>6742</v>
      </c>
      <c r="C57" s="11">
        <f>B57/B59</f>
        <v>0.56446751507032822</v>
      </c>
    </row>
    <row r="58" spans="1:3" ht="15.75" customHeight="1" x14ac:dyDescent="0.2">
      <c r="A58" s="3" t="s">
        <v>58</v>
      </c>
      <c r="B58" s="10">
        <v>5202</v>
      </c>
      <c r="C58" s="11">
        <f>B58/B59</f>
        <v>0.43553248492967178</v>
      </c>
    </row>
    <row r="59" spans="1:3" ht="15.75" customHeight="1" x14ac:dyDescent="0.2">
      <c r="A59" s="2" t="s">
        <v>10</v>
      </c>
      <c r="B59" s="13">
        <f t="shared" ref="B59:C59" si="10">SUM(B57:B58)</f>
        <v>11944</v>
      </c>
      <c r="C59" s="8">
        <f t="shared" si="10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10">
        <v>6531</v>
      </c>
      <c r="C62" s="11">
        <f>B62/B64</f>
        <v>0.54167703408808165</v>
      </c>
    </row>
    <row r="63" spans="1:3" ht="15.75" customHeight="1" x14ac:dyDescent="0.2">
      <c r="A63" s="3" t="s">
        <v>61</v>
      </c>
      <c r="B63" s="10">
        <v>5526</v>
      </c>
      <c r="C63" s="11">
        <f>B63/B64</f>
        <v>0.4583229659119184</v>
      </c>
    </row>
    <row r="64" spans="1:3" ht="15.75" customHeight="1" x14ac:dyDescent="0.2">
      <c r="A64" s="2" t="s">
        <v>10</v>
      </c>
      <c r="B64" s="13">
        <f t="shared" ref="B64:C64" si="11">SUM(B62:B63)</f>
        <v>12057</v>
      </c>
      <c r="C64" s="8">
        <f t="shared" si="11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10">
        <v>7606</v>
      </c>
      <c r="C67" s="11">
        <f>B67/B69</f>
        <v>0.5506805676223574</v>
      </c>
    </row>
    <row r="68" spans="1:3" ht="15.75" customHeight="1" x14ac:dyDescent="0.2">
      <c r="A68" s="3" t="s">
        <v>64</v>
      </c>
      <c r="B68" s="10">
        <v>6206</v>
      </c>
      <c r="C68" s="11">
        <f>B68/B69</f>
        <v>0.4493194323776426</v>
      </c>
    </row>
    <row r="69" spans="1:3" ht="15.75" customHeight="1" x14ac:dyDescent="0.2">
      <c r="A69" s="2" t="s">
        <v>10</v>
      </c>
      <c r="B69" s="13">
        <f t="shared" ref="B69:C69" si="12">SUM(B67:B68)</f>
        <v>13812</v>
      </c>
      <c r="C69" s="8">
        <f t="shared" si="12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/>
      <c r="C72" s="16" t="e">
        <f>B72/B76</f>
        <v>#DIV/0!</v>
      </c>
    </row>
    <row r="73" spans="1:3" ht="15.75" customHeight="1" x14ac:dyDescent="0.2">
      <c r="A73" s="14" t="s">
        <v>67</v>
      </c>
      <c r="B73" s="19"/>
      <c r="C73" s="16" t="e">
        <f>B73/B76</f>
        <v>#DIV/0!</v>
      </c>
    </row>
    <row r="74" spans="1:3" ht="15.75" customHeight="1" x14ac:dyDescent="0.2">
      <c r="A74" s="14" t="s">
        <v>68</v>
      </c>
      <c r="B74" s="19"/>
      <c r="C74" s="16" t="e">
        <f>B74/B76</f>
        <v>#DIV/0!</v>
      </c>
    </row>
    <row r="75" spans="1:3" ht="15.75" customHeight="1" x14ac:dyDescent="0.2">
      <c r="A75" s="14" t="s">
        <v>69</v>
      </c>
      <c r="B75" s="19"/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3">SUM(B72:B75)</f>
        <v>0</v>
      </c>
      <c r="C76" s="16" t="e">
        <f t="shared" si="13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/>
      <c r="C79" s="16" t="e">
        <f>B79/B82</f>
        <v>#DIV/0!</v>
      </c>
    </row>
    <row r="80" spans="1:3" ht="15.75" customHeight="1" x14ac:dyDescent="0.2">
      <c r="A80" s="14" t="s">
        <v>72</v>
      </c>
      <c r="B80" s="19"/>
      <c r="C80" s="16" t="e">
        <f>B80/B82</f>
        <v>#DIV/0!</v>
      </c>
    </row>
    <row r="81" spans="1:3" ht="15.75" customHeight="1" x14ac:dyDescent="0.2">
      <c r="A81" s="14" t="s">
        <v>73</v>
      </c>
      <c r="B81" s="19"/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4">SUM(B79:B81)</f>
        <v>0</v>
      </c>
      <c r="C82" s="16" t="e">
        <f t="shared" si="14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8.42578125" customWidth="1"/>
    <col min="5" max="5" width="18.28515625" customWidth="1"/>
    <col min="6" max="6" width="12.7109375" customWidth="1"/>
  </cols>
  <sheetData>
    <row r="1" spans="1:7" ht="15.75" customHeight="1" x14ac:dyDescent="0.25">
      <c r="D1" s="1" t="s">
        <v>352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87</v>
      </c>
      <c r="F2" s="3" t="s">
        <v>2</v>
      </c>
      <c r="G2" s="4" t="s">
        <v>3</v>
      </c>
    </row>
    <row r="3" spans="1:7" ht="15.75" customHeight="1" x14ac:dyDescent="0.2">
      <c r="A3" s="3" t="s">
        <v>5</v>
      </c>
      <c r="B3" s="7">
        <v>8</v>
      </c>
      <c r="C3" s="8">
        <f>B3/B11</f>
        <v>5.8931860036832409E-4</v>
      </c>
      <c r="E3" s="3" t="s">
        <v>353</v>
      </c>
      <c r="F3" s="10">
        <v>4051</v>
      </c>
      <c r="G3" s="11">
        <f>F3/F6</f>
        <v>0.32173774918592646</v>
      </c>
    </row>
    <row r="4" spans="1:7" ht="15.75" customHeight="1" x14ac:dyDescent="0.2">
      <c r="A4" s="3" t="s">
        <v>7</v>
      </c>
      <c r="B4" s="7">
        <v>30</v>
      </c>
      <c r="C4" s="8">
        <f>B4/B11</f>
        <v>2.2099447513812156E-3</v>
      </c>
      <c r="E4" s="3" t="s">
        <v>354</v>
      </c>
      <c r="F4" s="10">
        <v>6510</v>
      </c>
      <c r="G4" s="11">
        <f>F4/F6</f>
        <v>0.51703597807958068</v>
      </c>
    </row>
    <row r="5" spans="1:7" ht="15.75" customHeight="1" x14ac:dyDescent="0.2">
      <c r="A5" s="3" t="s">
        <v>9</v>
      </c>
      <c r="B5" s="7">
        <v>243</v>
      </c>
      <c r="C5" s="8">
        <f>B5/B11</f>
        <v>1.7900552486187844E-2</v>
      </c>
      <c r="E5" s="3" t="s">
        <v>355</v>
      </c>
      <c r="F5" s="10">
        <v>2030</v>
      </c>
      <c r="G5" s="11">
        <f>F5/F6</f>
        <v>0.16122627273449289</v>
      </c>
    </row>
    <row r="6" spans="1:7" ht="15.75" customHeight="1" x14ac:dyDescent="0.2">
      <c r="A6" s="3" t="s">
        <v>11</v>
      </c>
      <c r="B6" s="10">
        <v>2067</v>
      </c>
      <c r="C6" s="8">
        <f>B6/B11</f>
        <v>0.15226519337016575</v>
      </c>
      <c r="E6" s="2" t="s">
        <v>10</v>
      </c>
      <c r="F6" s="10">
        <f t="shared" ref="F6:G6" si="0">SUM(F3:F5)</f>
        <v>12591</v>
      </c>
      <c r="G6" s="11">
        <f t="shared" si="0"/>
        <v>1</v>
      </c>
    </row>
    <row r="7" spans="1:7" ht="15.75" customHeight="1" x14ac:dyDescent="0.2">
      <c r="A7" s="3" t="s">
        <v>12</v>
      </c>
      <c r="B7" s="7">
        <v>52</v>
      </c>
      <c r="C7" s="8">
        <f>B7/B11</f>
        <v>3.8305709023941066E-3</v>
      </c>
      <c r="G7" s="11"/>
    </row>
    <row r="8" spans="1:7" ht="15.75" customHeight="1" x14ac:dyDescent="0.2">
      <c r="A8" s="3" t="s">
        <v>14</v>
      </c>
      <c r="B8" s="7">
        <v>15</v>
      </c>
      <c r="C8" s="8">
        <f>B8/B11</f>
        <v>1.1049723756906078E-3</v>
      </c>
      <c r="E8" s="2" t="s">
        <v>275</v>
      </c>
      <c r="F8" s="3" t="s">
        <v>2</v>
      </c>
      <c r="G8" s="4" t="s">
        <v>3</v>
      </c>
    </row>
    <row r="9" spans="1:7" ht="15.75" customHeight="1" x14ac:dyDescent="0.2">
      <c r="A9" s="3" t="s">
        <v>16</v>
      </c>
      <c r="B9" s="10">
        <v>10912</v>
      </c>
      <c r="C9" s="8">
        <f>B9/B11</f>
        <v>0.80383057090239407</v>
      </c>
      <c r="E9" s="3" t="s">
        <v>356</v>
      </c>
      <c r="F9" s="7">
        <v>531</v>
      </c>
      <c r="G9" s="11">
        <f>F9/F11</f>
        <v>0.38787436084733384</v>
      </c>
    </row>
    <row r="10" spans="1:7" ht="15.75" customHeight="1" x14ac:dyDescent="0.2">
      <c r="A10" s="3" t="s">
        <v>18</v>
      </c>
      <c r="B10" s="7">
        <v>248</v>
      </c>
      <c r="C10" s="8">
        <f>B10/B11</f>
        <v>1.8268876611418048E-2</v>
      </c>
      <c r="E10" s="3" t="s">
        <v>357</v>
      </c>
      <c r="F10" s="7">
        <v>838</v>
      </c>
      <c r="G10" s="11">
        <f>F10/F11</f>
        <v>0.61212563915266616</v>
      </c>
    </row>
    <row r="11" spans="1:7" ht="15.75" customHeight="1" x14ac:dyDescent="0.2">
      <c r="A11" s="2" t="s">
        <v>10</v>
      </c>
      <c r="B11" s="3">
        <f t="shared" ref="B11:C11" si="1">SUM(B3:B10)</f>
        <v>13575</v>
      </c>
      <c r="C11" s="8">
        <f t="shared" si="1"/>
        <v>1</v>
      </c>
      <c r="E11" s="2" t="s">
        <v>10</v>
      </c>
      <c r="F11" s="7">
        <f t="shared" ref="F11:G11" si="2">SUM(F9:F10)</f>
        <v>1369</v>
      </c>
      <c r="G11" s="11">
        <f t="shared" si="2"/>
        <v>1</v>
      </c>
    </row>
    <row r="12" spans="1:7" ht="15.75" customHeight="1" x14ac:dyDescent="0.2">
      <c r="C12" s="11"/>
    </row>
    <row r="13" spans="1:7" ht="15.75" customHeight="1" x14ac:dyDescent="0.2">
      <c r="A13" s="17" t="s">
        <v>21</v>
      </c>
      <c r="B13" s="14" t="s">
        <v>2</v>
      </c>
      <c r="C13" s="18" t="s">
        <v>3</v>
      </c>
    </row>
    <row r="14" spans="1:7" ht="15.75" customHeight="1" x14ac:dyDescent="0.2">
      <c r="A14" s="14" t="s">
        <v>23</v>
      </c>
      <c r="B14" s="19"/>
      <c r="C14" s="16" t="e">
        <f>B14/B16</f>
        <v>#DIV/0!</v>
      </c>
    </row>
    <row r="15" spans="1:7" ht="15.75" customHeight="1" x14ac:dyDescent="0.2">
      <c r="A15" s="14" t="s">
        <v>25</v>
      </c>
      <c r="B15" s="19"/>
      <c r="C15" s="16" t="e">
        <f>B15/B16</f>
        <v>#DIV/0!</v>
      </c>
    </row>
    <row r="16" spans="1:7" ht="15.75" customHeight="1" x14ac:dyDescent="0.2">
      <c r="A16" s="17" t="s">
        <v>10</v>
      </c>
      <c r="B16" s="14">
        <f t="shared" ref="B16:C16" si="3">SUM(B14:B15)</f>
        <v>0</v>
      </c>
      <c r="C16" s="20" t="e">
        <f t="shared" si="3"/>
        <v>#DIV/0!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17" t="s">
        <v>27</v>
      </c>
      <c r="B18" s="14" t="s">
        <v>2</v>
      </c>
      <c r="C18" s="18" t="s">
        <v>3</v>
      </c>
    </row>
    <row r="19" spans="1:3" ht="15.75" customHeight="1" x14ac:dyDescent="0.2">
      <c r="A19" s="14" t="s">
        <v>29</v>
      </c>
      <c r="B19" s="19"/>
      <c r="C19" s="16" t="e">
        <f>B19/B27</f>
        <v>#DIV/0!</v>
      </c>
    </row>
    <row r="20" spans="1:3" ht="15.75" customHeight="1" x14ac:dyDescent="0.2">
      <c r="A20" s="14" t="s">
        <v>31</v>
      </c>
      <c r="B20" s="19"/>
      <c r="C20" s="16" t="e">
        <f>B20/B27</f>
        <v>#DIV/0!</v>
      </c>
    </row>
    <row r="21" spans="1:3" ht="15.75" customHeight="1" x14ac:dyDescent="0.2">
      <c r="A21" s="14" t="s">
        <v>33</v>
      </c>
      <c r="B21" s="19"/>
      <c r="C21" s="16" t="e">
        <f>B21/B27</f>
        <v>#DIV/0!</v>
      </c>
    </row>
    <row r="22" spans="1:3" ht="15.75" customHeight="1" x14ac:dyDescent="0.2">
      <c r="A22" s="14" t="s">
        <v>34</v>
      </c>
      <c r="B22" s="19"/>
      <c r="C22" s="16" t="e">
        <f>B22/B27</f>
        <v>#DIV/0!</v>
      </c>
    </row>
    <row r="23" spans="1:3" ht="15.75" customHeight="1" x14ac:dyDescent="0.2">
      <c r="A23" s="14" t="s">
        <v>35</v>
      </c>
      <c r="B23" s="19"/>
      <c r="C23" s="16" t="e">
        <f>B23/B27</f>
        <v>#DIV/0!</v>
      </c>
    </row>
    <row r="24" spans="1:3" ht="15.75" customHeight="1" x14ac:dyDescent="0.2">
      <c r="A24" s="14" t="s">
        <v>36</v>
      </c>
      <c r="B24" s="19"/>
      <c r="C24" s="16" t="e">
        <f>B24/B27</f>
        <v>#DIV/0!</v>
      </c>
    </row>
    <row r="25" spans="1:3" ht="15.75" customHeight="1" x14ac:dyDescent="0.2">
      <c r="A25" s="14" t="s">
        <v>37</v>
      </c>
      <c r="B25" s="19"/>
      <c r="C25" s="16" t="e">
        <f>B25/B27</f>
        <v>#DIV/0!</v>
      </c>
    </row>
    <row r="26" spans="1:3" ht="15.75" customHeight="1" x14ac:dyDescent="0.2">
      <c r="A26" s="14" t="s">
        <v>38</v>
      </c>
      <c r="B26" s="19"/>
      <c r="C26" s="16" t="e">
        <f>B26/B27</f>
        <v>#DIV/0!</v>
      </c>
    </row>
    <row r="27" spans="1:3" ht="15.75" customHeight="1" x14ac:dyDescent="0.2">
      <c r="A27" s="17" t="s">
        <v>10</v>
      </c>
      <c r="B27" s="19">
        <f t="shared" ref="B27:C27" si="4">SUM(B19:B26)</f>
        <v>0</v>
      </c>
      <c r="C27" s="16" t="e">
        <f t="shared" si="4"/>
        <v>#DIV/0!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17" t="s">
        <v>39</v>
      </c>
      <c r="B29" s="14" t="s">
        <v>2</v>
      </c>
      <c r="C29" s="18" t="s">
        <v>3</v>
      </c>
    </row>
    <row r="30" spans="1:3" ht="15.75" customHeight="1" x14ac:dyDescent="0.2">
      <c r="A30" s="14" t="s">
        <v>40</v>
      </c>
      <c r="B30" s="19"/>
      <c r="C30" s="16" t="e">
        <f>B30/B33</f>
        <v>#DIV/0!</v>
      </c>
    </row>
    <row r="31" spans="1:3" ht="15.75" customHeight="1" x14ac:dyDescent="0.2">
      <c r="A31" s="14" t="s">
        <v>41</v>
      </c>
      <c r="B31" s="19"/>
      <c r="C31" s="16" t="e">
        <f>B31/B33</f>
        <v>#DIV/0!</v>
      </c>
    </row>
    <row r="32" spans="1:3" ht="15.75" customHeight="1" x14ac:dyDescent="0.2">
      <c r="A32" s="14" t="s">
        <v>42</v>
      </c>
      <c r="B32" s="19"/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5">SUM(B30:B32)</f>
        <v>0</v>
      </c>
      <c r="C33" s="16" t="e">
        <f t="shared" si="5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/>
      <c r="C36" s="16" t="e">
        <f>B36/B38</f>
        <v>#DIV/0!</v>
      </c>
    </row>
    <row r="37" spans="1:3" ht="15.75" customHeight="1" x14ac:dyDescent="0.2">
      <c r="A37" s="14" t="s">
        <v>45</v>
      </c>
      <c r="B37" s="19"/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6">SUM(B36:B37)</f>
        <v>0</v>
      </c>
      <c r="C38" s="20" t="e">
        <f t="shared" si="6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/>
      <c r="C41" s="16" t="e">
        <f>B41/B44</f>
        <v>#DIV/0!</v>
      </c>
    </row>
    <row r="42" spans="1:3" ht="15.75" customHeight="1" x14ac:dyDescent="0.2">
      <c r="A42" s="14" t="s">
        <v>48</v>
      </c>
      <c r="B42" s="19"/>
      <c r="C42" s="16" t="e">
        <f>B42/B44</f>
        <v>#DIV/0!</v>
      </c>
    </row>
    <row r="43" spans="1:3" ht="15.75" customHeight="1" x14ac:dyDescent="0.2">
      <c r="A43" s="14" t="s">
        <v>49</v>
      </c>
      <c r="B43" s="19"/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7">SUM(B41:B43)</f>
        <v>0</v>
      </c>
      <c r="C44" s="16" t="e">
        <f t="shared" si="7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/>
      <c r="C47" s="16" t="e">
        <f>B47/B49</f>
        <v>#DIV/0!</v>
      </c>
    </row>
    <row r="48" spans="1:3" ht="15.75" customHeight="1" x14ac:dyDescent="0.2">
      <c r="A48" s="14" t="s">
        <v>52</v>
      </c>
      <c r="B48" s="19"/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8">SUM(B47:B48)</f>
        <v>0</v>
      </c>
      <c r="C49" s="20" t="e">
        <f t="shared" si="8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10">
        <v>7523</v>
      </c>
      <c r="C52" s="11">
        <f>B52/B54</f>
        <v>0.60039904229848362</v>
      </c>
    </row>
    <row r="53" spans="1:3" ht="15.75" customHeight="1" x14ac:dyDescent="0.2">
      <c r="A53" s="3" t="s">
        <v>55</v>
      </c>
      <c r="B53" s="10">
        <v>5007</v>
      </c>
      <c r="C53" s="11">
        <f>B53/B54</f>
        <v>0.39960095770151638</v>
      </c>
    </row>
    <row r="54" spans="1:3" ht="15.75" customHeight="1" x14ac:dyDescent="0.2">
      <c r="A54" s="2" t="s">
        <v>10</v>
      </c>
      <c r="B54" s="13">
        <f t="shared" ref="B54:C54" si="9">SUM(B52:B53)</f>
        <v>12530</v>
      </c>
      <c r="C54" s="8">
        <f t="shared" si="9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10">
        <v>5759</v>
      </c>
      <c r="C57" s="11">
        <f>B57/B59</f>
        <v>0.52728438015015566</v>
      </c>
    </row>
    <row r="58" spans="1:3" ht="15.75" customHeight="1" x14ac:dyDescent="0.2">
      <c r="A58" s="3" t="s">
        <v>58</v>
      </c>
      <c r="B58" s="10">
        <v>5163</v>
      </c>
      <c r="C58" s="11">
        <f>B58/B59</f>
        <v>0.47271561984984434</v>
      </c>
    </row>
    <row r="59" spans="1:3" ht="15.75" customHeight="1" x14ac:dyDescent="0.2">
      <c r="A59" s="2" t="s">
        <v>10</v>
      </c>
      <c r="B59" s="13">
        <f t="shared" ref="B59:C59" si="10">SUM(B57:B58)</f>
        <v>10922</v>
      </c>
      <c r="C59" s="8">
        <f t="shared" si="10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10">
        <v>6724</v>
      </c>
      <c r="C62" s="11">
        <f>B62/B64</f>
        <v>0.61978062494239106</v>
      </c>
    </row>
    <row r="63" spans="1:3" ht="15.75" customHeight="1" x14ac:dyDescent="0.2">
      <c r="A63" s="3" t="s">
        <v>61</v>
      </c>
      <c r="B63" s="10">
        <v>4125</v>
      </c>
      <c r="C63" s="11">
        <f>B63/B64</f>
        <v>0.380219375057609</v>
      </c>
    </row>
    <row r="64" spans="1:3" ht="15.75" customHeight="1" x14ac:dyDescent="0.2">
      <c r="A64" s="2" t="s">
        <v>10</v>
      </c>
      <c r="B64" s="13">
        <f t="shared" ref="B64:C64" si="11">SUM(B62:B63)</f>
        <v>10849</v>
      </c>
      <c r="C64" s="8">
        <f t="shared" si="11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10">
        <v>8005</v>
      </c>
      <c r="C67" s="11">
        <f>B67/B69</f>
        <v>0.65368283521149761</v>
      </c>
    </row>
    <row r="68" spans="1:3" ht="15.75" customHeight="1" x14ac:dyDescent="0.2">
      <c r="A68" s="3" t="s">
        <v>64</v>
      </c>
      <c r="B68" s="10">
        <v>4241</v>
      </c>
      <c r="C68" s="11">
        <f>B68/B69</f>
        <v>0.34631716478850239</v>
      </c>
    </row>
    <row r="69" spans="1:3" ht="15.75" customHeight="1" x14ac:dyDescent="0.2">
      <c r="A69" s="2" t="s">
        <v>10</v>
      </c>
      <c r="B69" s="13">
        <f t="shared" ref="B69:C69" si="12">SUM(B67:B68)</f>
        <v>12246</v>
      </c>
      <c r="C69" s="8">
        <f t="shared" si="12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/>
      <c r="C72" s="16" t="e">
        <f>B72/B76</f>
        <v>#DIV/0!</v>
      </c>
    </row>
    <row r="73" spans="1:3" ht="15.75" customHeight="1" x14ac:dyDescent="0.2">
      <c r="A73" s="14" t="s">
        <v>67</v>
      </c>
      <c r="B73" s="19"/>
      <c r="C73" s="16" t="e">
        <f>B73/B76</f>
        <v>#DIV/0!</v>
      </c>
    </row>
    <row r="74" spans="1:3" ht="15.75" customHeight="1" x14ac:dyDescent="0.2">
      <c r="A74" s="14" t="s">
        <v>68</v>
      </c>
      <c r="B74" s="19"/>
      <c r="C74" s="16" t="e">
        <f>B74/B76</f>
        <v>#DIV/0!</v>
      </c>
    </row>
    <row r="75" spans="1:3" ht="15.75" customHeight="1" x14ac:dyDescent="0.2">
      <c r="A75" s="14" t="s">
        <v>69</v>
      </c>
      <c r="B75" s="19"/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3">SUM(B72:B75)</f>
        <v>0</v>
      </c>
      <c r="C76" s="16" t="e">
        <f t="shared" si="13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/>
      <c r="C79" s="16" t="e">
        <f>B79/B82</f>
        <v>#DIV/0!</v>
      </c>
    </row>
    <row r="80" spans="1:3" ht="15.75" customHeight="1" x14ac:dyDescent="0.2">
      <c r="A80" s="14" t="s">
        <v>72</v>
      </c>
      <c r="B80" s="19"/>
      <c r="C80" s="16" t="e">
        <f>B80/B82</f>
        <v>#DIV/0!</v>
      </c>
    </row>
    <row r="81" spans="1:3" ht="15.75" customHeight="1" x14ac:dyDescent="0.2">
      <c r="A81" s="14" t="s">
        <v>73</v>
      </c>
      <c r="B81" s="19"/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4">SUM(B79:B81)</f>
        <v>0</v>
      </c>
      <c r="C82" s="16" t="e">
        <f t="shared" si="14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outlinePr summaryBelow="0" summaryRight="0"/>
  </sheetPr>
  <dimension ref="A1:D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7.140625" customWidth="1"/>
    <col min="5" max="6" width="12.7109375" customWidth="1"/>
  </cols>
  <sheetData>
    <row r="1" spans="1:4" ht="15.75" customHeight="1" x14ac:dyDescent="0.25">
      <c r="D1" s="1" t="s">
        <v>358</v>
      </c>
    </row>
    <row r="2" spans="1:4" ht="15.75" customHeight="1" x14ac:dyDescent="0.2">
      <c r="A2" s="2" t="s">
        <v>1</v>
      </c>
      <c r="B2" s="3" t="s">
        <v>2</v>
      </c>
      <c r="C2" s="4" t="s">
        <v>3</v>
      </c>
    </row>
    <row r="3" spans="1:4" ht="15.75" customHeight="1" x14ac:dyDescent="0.2">
      <c r="A3" s="3" t="s">
        <v>5</v>
      </c>
      <c r="B3" s="7">
        <v>0</v>
      </c>
      <c r="C3" s="8">
        <f>B3/B11</f>
        <v>0</v>
      </c>
    </row>
    <row r="4" spans="1:4" ht="15.75" customHeight="1" x14ac:dyDescent="0.2">
      <c r="A4" s="3" t="s">
        <v>7</v>
      </c>
      <c r="B4" s="7">
        <v>1</v>
      </c>
      <c r="C4" s="8">
        <f>B4/B11</f>
        <v>1.6155088852988692E-3</v>
      </c>
    </row>
    <row r="5" spans="1:4" ht="15.75" customHeight="1" x14ac:dyDescent="0.2">
      <c r="A5" s="3" t="s">
        <v>9</v>
      </c>
      <c r="B5" s="7">
        <v>4</v>
      </c>
      <c r="C5" s="8">
        <f>B5/B11</f>
        <v>6.462035541195477E-3</v>
      </c>
    </row>
    <row r="6" spans="1:4" ht="15.75" customHeight="1" x14ac:dyDescent="0.2">
      <c r="A6" s="3" t="s">
        <v>11</v>
      </c>
      <c r="B6" s="7">
        <v>28</v>
      </c>
      <c r="C6" s="8">
        <f>B6/B11</f>
        <v>4.5234248788368334E-2</v>
      </c>
    </row>
    <row r="7" spans="1:4" ht="15.75" customHeight="1" x14ac:dyDescent="0.2">
      <c r="A7" s="3" t="s">
        <v>12</v>
      </c>
      <c r="B7" s="7">
        <v>1</v>
      </c>
      <c r="C7" s="8">
        <f>B7/B11</f>
        <v>1.6155088852988692E-3</v>
      </c>
    </row>
    <row r="8" spans="1:4" ht="15.75" customHeight="1" x14ac:dyDescent="0.2">
      <c r="A8" s="3" t="s">
        <v>14</v>
      </c>
      <c r="B8" s="7">
        <v>1</v>
      </c>
      <c r="C8" s="8">
        <f>B8/B11</f>
        <v>1.6155088852988692E-3</v>
      </c>
    </row>
    <row r="9" spans="1:4" ht="15.75" customHeight="1" x14ac:dyDescent="0.2">
      <c r="A9" s="3" t="s">
        <v>16</v>
      </c>
      <c r="B9" s="7">
        <v>579</v>
      </c>
      <c r="C9" s="8">
        <f>B9/B11</f>
        <v>0.93537964458804523</v>
      </c>
    </row>
    <row r="10" spans="1:4" ht="15.75" customHeight="1" x14ac:dyDescent="0.2">
      <c r="A10" s="3" t="s">
        <v>18</v>
      </c>
      <c r="B10" s="7">
        <v>5</v>
      </c>
      <c r="C10" s="8">
        <f>B10/B11</f>
        <v>8.0775444264943458E-3</v>
      </c>
    </row>
    <row r="11" spans="1:4" ht="15.75" customHeight="1" x14ac:dyDescent="0.2">
      <c r="A11" s="2" t="s">
        <v>10</v>
      </c>
      <c r="B11" s="3">
        <f t="shared" ref="B11:C11" si="0">SUM(B3:B10)</f>
        <v>619</v>
      </c>
      <c r="C11" s="8">
        <f t="shared" si="0"/>
        <v>1</v>
      </c>
    </row>
    <row r="12" spans="1:4" ht="15.75" customHeight="1" x14ac:dyDescent="0.2">
      <c r="C12" s="11"/>
    </row>
    <row r="13" spans="1:4" ht="15.75" customHeight="1" x14ac:dyDescent="0.2">
      <c r="A13" s="17" t="s">
        <v>21</v>
      </c>
      <c r="B13" s="14" t="s">
        <v>2</v>
      </c>
      <c r="C13" s="18" t="s">
        <v>3</v>
      </c>
    </row>
    <row r="14" spans="1:4" ht="15.75" customHeight="1" x14ac:dyDescent="0.2">
      <c r="A14" s="14" t="s">
        <v>23</v>
      </c>
      <c r="B14" s="19"/>
      <c r="C14" s="16" t="e">
        <f>B14/B16</f>
        <v>#DIV/0!</v>
      </c>
    </row>
    <row r="15" spans="1:4" ht="15.75" customHeight="1" x14ac:dyDescent="0.2">
      <c r="A15" s="14" t="s">
        <v>25</v>
      </c>
      <c r="B15" s="19"/>
      <c r="C15" s="16" t="e">
        <f>B15/B16</f>
        <v>#DIV/0!</v>
      </c>
    </row>
    <row r="16" spans="1:4" ht="15.75" customHeight="1" x14ac:dyDescent="0.2">
      <c r="A16" s="17" t="s">
        <v>10</v>
      </c>
      <c r="B16" s="14">
        <f t="shared" ref="B16:C16" si="1">SUM(B14:B15)</f>
        <v>0</v>
      </c>
      <c r="C16" s="20" t="e">
        <f t="shared" si="1"/>
        <v>#DIV/0!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17" t="s">
        <v>27</v>
      </c>
      <c r="B18" s="14" t="s">
        <v>2</v>
      </c>
      <c r="C18" s="18" t="s">
        <v>3</v>
      </c>
    </row>
    <row r="19" spans="1:3" ht="15.75" customHeight="1" x14ac:dyDescent="0.2">
      <c r="A19" s="14" t="s">
        <v>29</v>
      </c>
      <c r="B19" s="19"/>
      <c r="C19" s="16" t="e">
        <f>B19/B27</f>
        <v>#DIV/0!</v>
      </c>
    </row>
    <row r="20" spans="1:3" ht="15.75" customHeight="1" x14ac:dyDescent="0.2">
      <c r="A20" s="14" t="s">
        <v>31</v>
      </c>
      <c r="B20" s="19"/>
      <c r="C20" s="16" t="e">
        <f>B20/B27</f>
        <v>#DIV/0!</v>
      </c>
    </row>
    <row r="21" spans="1:3" ht="15.75" customHeight="1" x14ac:dyDescent="0.2">
      <c r="A21" s="14" t="s">
        <v>33</v>
      </c>
      <c r="B21" s="19"/>
      <c r="C21" s="16" t="e">
        <f>B21/B27</f>
        <v>#DIV/0!</v>
      </c>
    </row>
    <row r="22" spans="1:3" ht="15.75" customHeight="1" x14ac:dyDescent="0.2">
      <c r="A22" s="14" t="s">
        <v>34</v>
      </c>
      <c r="B22" s="19"/>
      <c r="C22" s="16" t="e">
        <f>B22/B27</f>
        <v>#DIV/0!</v>
      </c>
    </row>
    <row r="23" spans="1:3" ht="15.75" customHeight="1" x14ac:dyDescent="0.2">
      <c r="A23" s="14" t="s">
        <v>35</v>
      </c>
      <c r="B23" s="19"/>
      <c r="C23" s="16" t="e">
        <f>B23/B27</f>
        <v>#DIV/0!</v>
      </c>
    </row>
    <row r="24" spans="1:3" ht="15.75" customHeight="1" x14ac:dyDescent="0.2">
      <c r="A24" s="14" t="s">
        <v>36</v>
      </c>
      <c r="B24" s="19"/>
      <c r="C24" s="16" t="e">
        <f>B24/B27</f>
        <v>#DIV/0!</v>
      </c>
    </row>
    <row r="25" spans="1:3" ht="15.75" customHeight="1" x14ac:dyDescent="0.2">
      <c r="A25" s="14" t="s">
        <v>37</v>
      </c>
      <c r="B25" s="19"/>
      <c r="C25" s="16" t="e">
        <f>B25/B27</f>
        <v>#DIV/0!</v>
      </c>
    </row>
    <row r="26" spans="1:3" ht="15.75" customHeight="1" x14ac:dyDescent="0.2">
      <c r="A26" s="14" t="s">
        <v>38</v>
      </c>
      <c r="B26" s="19"/>
      <c r="C26" s="16" t="e">
        <f>B26/B27</f>
        <v>#DIV/0!</v>
      </c>
    </row>
    <row r="27" spans="1:3" ht="15.75" customHeight="1" x14ac:dyDescent="0.2">
      <c r="A27" s="17" t="s">
        <v>10</v>
      </c>
      <c r="B27" s="19">
        <f t="shared" ref="B27:C27" si="2">SUM(B19:B26)</f>
        <v>0</v>
      </c>
      <c r="C27" s="16" t="e">
        <f t="shared" si="2"/>
        <v>#DIV/0!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17" t="s">
        <v>39</v>
      </c>
      <c r="B29" s="14" t="s">
        <v>2</v>
      </c>
      <c r="C29" s="18" t="s">
        <v>3</v>
      </c>
    </row>
    <row r="30" spans="1:3" ht="15.75" customHeight="1" x14ac:dyDescent="0.2">
      <c r="A30" s="14" t="s">
        <v>40</v>
      </c>
      <c r="B30" s="19"/>
      <c r="C30" s="16" t="e">
        <f>B30/B33</f>
        <v>#DIV/0!</v>
      </c>
    </row>
    <row r="31" spans="1:3" ht="15.75" customHeight="1" x14ac:dyDescent="0.2">
      <c r="A31" s="14" t="s">
        <v>41</v>
      </c>
      <c r="B31" s="19"/>
      <c r="C31" s="16" t="e">
        <f>B31/B33</f>
        <v>#DIV/0!</v>
      </c>
    </row>
    <row r="32" spans="1:3" ht="15.75" customHeight="1" x14ac:dyDescent="0.2">
      <c r="A32" s="14" t="s">
        <v>42</v>
      </c>
      <c r="B32" s="19"/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3">SUM(B30:B32)</f>
        <v>0</v>
      </c>
      <c r="C33" s="16" t="e">
        <f t="shared" si="3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/>
      <c r="C36" s="16" t="e">
        <f>B36/B38</f>
        <v>#DIV/0!</v>
      </c>
    </row>
    <row r="37" spans="1:3" ht="15.75" customHeight="1" x14ac:dyDescent="0.2">
      <c r="A37" s="14" t="s">
        <v>45</v>
      </c>
      <c r="B37" s="19"/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4">SUM(B36:B37)</f>
        <v>0</v>
      </c>
      <c r="C38" s="20" t="e">
        <f t="shared" si="4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/>
      <c r="C41" s="16" t="e">
        <f>B41/B44</f>
        <v>#DIV/0!</v>
      </c>
    </row>
    <row r="42" spans="1:3" ht="15.75" customHeight="1" x14ac:dyDescent="0.2">
      <c r="A42" s="14" t="s">
        <v>48</v>
      </c>
      <c r="B42" s="19"/>
      <c r="C42" s="16" t="e">
        <f>B42/B44</f>
        <v>#DIV/0!</v>
      </c>
    </row>
    <row r="43" spans="1:3" ht="15.75" customHeight="1" x14ac:dyDescent="0.2">
      <c r="A43" s="14" t="s">
        <v>49</v>
      </c>
      <c r="B43" s="19"/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5">SUM(B41:B43)</f>
        <v>0</v>
      </c>
      <c r="C44" s="16" t="e">
        <f t="shared" si="5"/>
        <v>#DIV/0!</v>
      </c>
    </row>
    <row r="45" spans="1:3" ht="15.75" customHeight="1" x14ac:dyDescent="0.2">
      <c r="C45" s="11"/>
    </row>
    <row r="46" spans="1:3" ht="15.75" customHeight="1" x14ac:dyDescent="0.2">
      <c r="A46" s="2" t="s">
        <v>50</v>
      </c>
      <c r="B46" s="3" t="s">
        <v>2</v>
      </c>
      <c r="C46" s="4" t="s">
        <v>3</v>
      </c>
    </row>
    <row r="47" spans="1:3" ht="15.75" customHeight="1" x14ac:dyDescent="0.2">
      <c r="A47" s="14" t="s">
        <v>51</v>
      </c>
      <c r="B47" s="19">
        <v>284</v>
      </c>
      <c r="C47" s="16"/>
    </row>
    <row r="48" spans="1:3" ht="15.75" customHeight="1" x14ac:dyDescent="0.2">
      <c r="A48" s="3" t="s">
        <v>52</v>
      </c>
      <c r="B48" s="7">
        <v>193</v>
      </c>
      <c r="C48" s="11">
        <f>B48/B49</f>
        <v>1</v>
      </c>
    </row>
    <row r="49" spans="1:3" ht="15.75" customHeight="1" x14ac:dyDescent="0.2">
      <c r="A49" s="2" t="s">
        <v>10</v>
      </c>
      <c r="B49" s="3">
        <f t="shared" ref="B49:C49" si="6">B48</f>
        <v>193</v>
      </c>
      <c r="C49" s="8">
        <f t="shared" si="6"/>
        <v>1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7">
        <v>347</v>
      </c>
      <c r="C52" s="11">
        <f>B52/B54</f>
        <v>0.60452961672473871</v>
      </c>
    </row>
    <row r="53" spans="1:3" ht="15.75" customHeight="1" x14ac:dyDescent="0.2">
      <c r="A53" s="3" t="s">
        <v>55</v>
      </c>
      <c r="B53" s="7">
        <v>227</v>
      </c>
      <c r="C53" s="11">
        <f>B53/B54</f>
        <v>0.39547038327526135</v>
      </c>
    </row>
    <row r="54" spans="1:3" ht="15.75" customHeight="1" x14ac:dyDescent="0.2">
      <c r="A54" s="2" t="s">
        <v>10</v>
      </c>
      <c r="B54" s="3">
        <f t="shared" ref="B54:C54" si="7">SUM(B52:B53)</f>
        <v>574</v>
      </c>
      <c r="C54" s="8">
        <f t="shared" si="7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7">
        <v>276</v>
      </c>
      <c r="C57" s="11">
        <f>B57/B59</f>
        <v>0.55645161290322576</v>
      </c>
    </row>
    <row r="58" spans="1:3" ht="15.75" customHeight="1" x14ac:dyDescent="0.2">
      <c r="A58" s="3" t="s">
        <v>58</v>
      </c>
      <c r="B58" s="7">
        <v>220</v>
      </c>
      <c r="C58" s="11">
        <f>B58/B59</f>
        <v>0.44354838709677419</v>
      </c>
    </row>
    <row r="59" spans="1:3" ht="15.75" customHeight="1" x14ac:dyDescent="0.2">
      <c r="A59" s="2" t="s">
        <v>10</v>
      </c>
      <c r="B59" s="3">
        <f t="shared" ref="B59:C59" si="8">SUM(B57:B58)</f>
        <v>496</v>
      </c>
      <c r="C59" s="8">
        <f t="shared" si="8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7">
        <v>263</v>
      </c>
      <c r="C62" s="11">
        <f>B62/B64</f>
        <v>0.5281124497991968</v>
      </c>
    </row>
    <row r="63" spans="1:3" ht="15.75" customHeight="1" x14ac:dyDescent="0.2">
      <c r="A63" s="3" t="s">
        <v>61</v>
      </c>
      <c r="B63" s="7">
        <v>235</v>
      </c>
      <c r="C63" s="11">
        <f>B63/B64</f>
        <v>0.4718875502008032</v>
      </c>
    </row>
    <row r="64" spans="1:3" ht="15.75" customHeight="1" x14ac:dyDescent="0.2">
      <c r="A64" s="2" t="s">
        <v>10</v>
      </c>
      <c r="B64" s="3">
        <f t="shared" ref="B64:C64" si="9">SUM(B62:B63)</f>
        <v>498</v>
      </c>
      <c r="C64" s="8">
        <f t="shared" si="9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7">
        <v>440</v>
      </c>
      <c r="C67" s="11">
        <f>B67/B69</f>
        <v>0.74576271186440679</v>
      </c>
    </row>
    <row r="68" spans="1:3" ht="15.75" customHeight="1" x14ac:dyDescent="0.2">
      <c r="A68" s="3" t="s">
        <v>64</v>
      </c>
      <c r="B68" s="7">
        <v>150</v>
      </c>
      <c r="C68" s="11">
        <f>B68/B69</f>
        <v>0.25423728813559321</v>
      </c>
    </row>
    <row r="69" spans="1:3" ht="15.75" customHeight="1" x14ac:dyDescent="0.2">
      <c r="A69" s="2" t="s">
        <v>10</v>
      </c>
      <c r="B69" s="3">
        <f t="shared" ref="B69:C69" si="10">SUM(B67:B68)</f>
        <v>590</v>
      </c>
      <c r="C69" s="8">
        <f t="shared" si="10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/>
      <c r="C72" s="16" t="e">
        <f>B72/B76</f>
        <v>#DIV/0!</v>
      </c>
    </row>
    <row r="73" spans="1:3" ht="15.75" customHeight="1" x14ac:dyDescent="0.2">
      <c r="A73" s="14" t="s">
        <v>67</v>
      </c>
      <c r="B73" s="19"/>
      <c r="C73" s="16" t="e">
        <f>B73/B76</f>
        <v>#DIV/0!</v>
      </c>
    </row>
    <row r="74" spans="1:3" ht="15.75" customHeight="1" x14ac:dyDescent="0.2">
      <c r="A74" s="14" t="s">
        <v>68</v>
      </c>
      <c r="B74" s="19"/>
      <c r="C74" s="16" t="e">
        <f>B74/B76</f>
        <v>#DIV/0!</v>
      </c>
    </row>
    <row r="75" spans="1:3" ht="15.75" customHeight="1" x14ac:dyDescent="0.2">
      <c r="A75" s="14" t="s">
        <v>69</v>
      </c>
      <c r="B75" s="19"/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1">SUM(B72:B75)</f>
        <v>0</v>
      </c>
      <c r="C76" s="16" t="e">
        <f t="shared" si="11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/>
      <c r="C79" s="16" t="e">
        <f>B79/B82</f>
        <v>#DIV/0!</v>
      </c>
    </row>
    <row r="80" spans="1:3" ht="15.75" customHeight="1" x14ac:dyDescent="0.2">
      <c r="A80" s="14" t="s">
        <v>72</v>
      </c>
      <c r="B80" s="19"/>
      <c r="C80" s="16" t="e">
        <f>B80/B82</f>
        <v>#DIV/0!</v>
      </c>
    </row>
    <row r="81" spans="1:3" ht="15.75" customHeight="1" x14ac:dyDescent="0.2">
      <c r="A81" s="14" t="s">
        <v>73</v>
      </c>
      <c r="B81" s="19"/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2">SUM(B79:B81)</f>
        <v>0</v>
      </c>
      <c r="C82" s="16" t="e">
        <f t="shared" si="12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outlinePr summaryBelow="0" summaryRight="0"/>
  </sheetPr>
  <dimension ref="A1:D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4.7109375" customWidth="1"/>
    <col min="5" max="6" width="12.7109375" customWidth="1"/>
  </cols>
  <sheetData>
    <row r="1" spans="1:4" ht="15.75" customHeight="1" x14ac:dyDescent="0.25">
      <c r="D1" s="1" t="s">
        <v>359</v>
      </c>
    </row>
    <row r="2" spans="1:4" ht="15.75" customHeight="1" x14ac:dyDescent="0.2">
      <c r="A2" s="2" t="s">
        <v>1</v>
      </c>
      <c r="B2" s="3" t="s">
        <v>2</v>
      </c>
      <c r="C2" s="4" t="s">
        <v>3</v>
      </c>
    </row>
    <row r="3" spans="1:4" ht="15.75" customHeight="1" x14ac:dyDescent="0.2">
      <c r="A3" s="3" t="s">
        <v>5</v>
      </c>
      <c r="B3" s="7">
        <v>5</v>
      </c>
      <c r="C3" s="8">
        <f>B3/B11</f>
        <v>9.2081031307550652E-3</v>
      </c>
    </row>
    <row r="4" spans="1:4" ht="15.75" customHeight="1" x14ac:dyDescent="0.2">
      <c r="A4" s="3" t="s">
        <v>7</v>
      </c>
      <c r="B4" s="7">
        <v>3</v>
      </c>
      <c r="C4" s="8">
        <f>B4/B11</f>
        <v>5.5248618784530384E-3</v>
      </c>
    </row>
    <row r="5" spans="1:4" ht="15.75" customHeight="1" x14ac:dyDescent="0.2">
      <c r="A5" s="3" t="s">
        <v>9</v>
      </c>
      <c r="B5" s="7">
        <v>5</v>
      </c>
      <c r="C5" s="8">
        <f>B5/B11</f>
        <v>9.2081031307550652E-3</v>
      </c>
    </row>
    <row r="6" spans="1:4" ht="15.75" customHeight="1" x14ac:dyDescent="0.2">
      <c r="A6" s="3" t="s">
        <v>11</v>
      </c>
      <c r="B6" s="7">
        <v>51</v>
      </c>
      <c r="C6" s="8">
        <f>B6/B11</f>
        <v>9.3922651933701654E-2</v>
      </c>
    </row>
    <row r="7" spans="1:4" ht="15.75" customHeight="1" x14ac:dyDescent="0.2">
      <c r="A7" s="3" t="s">
        <v>12</v>
      </c>
      <c r="B7" s="7">
        <v>1</v>
      </c>
      <c r="C7" s="8">
        <f>B7/B11</f>
        <v>1.841620626151013E-3</v>
      </c>
    </row>
    <row r="8" spans="1:4" ht="15.75" customHeight="1" x14ac:dyDescent="0.2">
      <c r="A8" s="3" t="s">
        <v>14</v>
      </c>
      <c r="B8" s="7">
        <v>4</v>
      </c>
      <c r="C8" s="8">
        <f>B8/B11</f>
        <v>7.3664825046040518E-3</v>
      </c>
    </row>
    <row r="9" spans="1:4" ht="15.75" customHeight="1" x14ac:dyDescent="0.2">
      <c r="A9" s="3" t="s">
        <v>16</v>
      </c>
      <c r="B9" s="7">
        <v>471</v>
      </c>
      <c r="C9" s="8">
        <f>B9/B11</f>
        <v>0.86740331491712708</v>
      </c>
    </row>
    <row r="10" spans="1:4" ht="15.75" customHeight="1" x14ac:dyDescent="0.2">
      <c r="A10" s="3" t="s">
        <v>18</v>
      </c>
      <c r="B10" s="7">
        <v>3</v>
      </c>
      <c r="C10" s="8">
        <f>B10/B11</f>
        <v>5.5248618784530384E-3</v>
      </c>
    </row>
    <row r="11" spans="1:4" ht="15.75" customHeight="1" x14ac:dyDescent="0.2">
      <c r="A11" s="2" t="s">
        <v>10</v>
      </c>
      <c r="B11" s="3">
        <f t="shared" ref="B11:C11" si="0">SUM(B3:B10)</f>
        <v>543</v>
      </c>
      <c r="C11" s="8">
        <f t="shared" si="0"/>
        <v>1</v>
      </c>
    </row>
    <row r="12" spans="1:4" ht="15.75" customHeight="1" x14ac:dyDescent="0.2">
      <c r="C12" s="11"/>
    </row>
    <row r="13" spans="1:4" ht="15.75" customHeight="1" x14ac:dyDescent="0.2">
      <c r="A13" s="17" t="s">
        <v>21</v>
      </c>
      <c r="B13" s="14" t="s">
        <v>2</v>
      </c>
      <c r="C13" s="18" t="s">
        <v>3</v>
      </c>
    </row>
    <row r="14" spans="1:4" ht="15.75" customHeight="1" x14ac:dyDescent="0.2">
      <c r="A14" s="14" t="s">
        <v>23</v>
      </c>
      <c r="B14" s="19"/>
      <c r="C14" s="16" t="e">
        <f>B14/B16</f>
        <v>#DIV/0!</v>
      </c>
    </row>
    <row r="15" spans="1:4" ht="15.75" customHeight="1" x14ac:dyDescent="0.2">
      <c r="A15" s="14" t="s">
        <v>25</v>
      </c>
      <c r="B15" s="19"/>
      <c r="C15" s="16" t="e">
        <f>B15/B16</f>
        <v>#DIV/0!</v>
      </c>
    </row>
    <row r="16" spans="1:4" ht="15.75" customHeight="1" x14ac:dyDescent="0.2">
      <c r="A16" s="17" t="s">
        <v>10</v>
      </c>
      <c r="B16" s="14">
        <f t="shared" ref="B16:C16" si="1">SUM(B14:B15)</f>
        <v>0</v>
      </c>
      <c r="C16" s="20" t="e">
        <f t="shared" si="1"/>
        <v>#DIV/0!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2" t="s">
        <v>27</v>
      </c>
      <c r="B18" s="3" t="s">
        <v>2</v>
      </c>
      <c r="C18" s="4" t="s">
        <v>3</v>
      </c>
    </row>
    <row r="19" spans="1:3" ht="15.75" customHeight="1" x14ac:dyDescent="0.2">
      <c r="A19" s="3" t="s">
        <v>29</v>
      </c>
      <c r="B19" s="7">
        <v>62</v>
      </c>
      <c r="C19" s="11">
        <f>B19/B27</f>
        <v>0.12085769980506822</v>
      </c>
    </row>
    <row r="20" spans="1:3" ht="15.75" customHeight="1" x14ac:dyDescent="0.2">
      <c r="A20" s="3" t="s">
        <v>31</v>
      </c>
      <c r="B20" s="7">
        <v>237</v>
      </c>
      <c r="C20" s="11">
        <f>B20/B27</f>
        <v>0.46198830409356723</v>
      </c>
    </row>
    <row r="21" spans="1:3" ht="15.75" customHeight="1" x14ac:dyDescent="0.2">
      <c r="A21" s="3" t="s">
        <v>33</v>
      </c>
      <c r="B21" s="7">
        <v>155</v>
      </c>
      <c r="C21" s="11">
        <f>B21/B27</f>
        <v>0.30214424951267055</v>
      </c>
    </row>
    <row r="22" spans="1:3" ht="15.75" customHeight="1" x14ac:dyDescent="0.2">
      <c r="A22" s="3" t="s">
        <v>34</v>
      </c>
      <c r="B22" s="7">
        <v>6</v>
      </c>
      <c r="C22" s="11">
        <f>B22/B27</f>
        <v>1.1695906432748537E-2</v>
      </c>
    </row>
    <row r="23" spans="1:3" ht="15.75" customHeight="1" x14ac:dyDescent="0.2">
      <c r="A23" s="3" t="s">
        <v>35</v>
      </c>
      <c r="B23" s="7">
        <v>3</v>
      </c>
      <c r="C23" s="11">
        <f>B23/B27</f>
        <v>5.8479532163742687E-3</v>
      </c>
    </row>
    <row r="24" spans="1:3" ht="15.75" customHeight="1" x14ac:dyDescent="0.2">
      <c r="A24" s="3" t="s">
        <v>36</v>
      </c>
      <c r="B24" s="7">
        <v>22</v>
      </c>
      <c r="C24" s="11">
        <f>B24/B27</f>
        <v>4.2884990253411304E-2</v>
      </c>
    </row>
    <row r="25" spans="1:3" ht="15.75" customHeight="1" x14ac:dyDescent="0.2">
      <c r="A25" s="3" t="s">
        <v>37</v>
      </c>
      <c r="B25" s="7">
        <v>7</v>
      </c>
      <c r="C25" s="11">
        <f>B25/B27</f>
        <v>1.364522417153996E-2</v>
      </c>
    </row>
    <row r="26" spans="1:3" ht="15.75" customHeight="1" x14ac:dyDescent="0.2">
      <c r="A26" s="3" t="s">
        <v>38</v>
      </c>
      <c r="B26" s="7">
        <v>21</v>
      </c>
      <c r="C26" s="11">
        <f>B26/B27</f>
        <v>4.0935672514619881E-2</v>
      </c>
    </row>
    <row r="27" spans="1:3" ht="15.75" customHeight="1" x14ac:dyDescent="0.2">
      <c r="A27" s="2" t="s">
        <v>10</v>
      </c>
      <c r="B27" s="7">
        <f t="shared" ref="B27:C27" si="2">SUM(B19:B26)</f>
        <v>513</v>
      </c>
      <c r="C27" s="11">
        <f t="shared" si="2"/>
        <v>1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17" t="s">
        <v>39</v>
      </c>
      <c r="B29" s="14" t="s">
        <v>2</v>
      </c>
      <c r="C29" s="18" t="s">
        <v>3</v>
      </c>
    </row>
    <row r="30" spans="1:3" ht="15.75" customHeight="1" x14ac:dyDescent="0.2">
      <c r="A30" s="14" t="s">
        <v>40</v>
      </c>
      <c r="B30" s="19"/>
      <c r="C30" s="16" t="e">
        <f>B30/B33</f>
        <v>#DIV/0!</v>
      </c>
    </row>
    <row r="31" spans="1:3" ht="15.75" customHeight="1" x14ac:dyDescent="0.2">
      <c r="A31" s="14" t="s">
        <v>41</v>
      </c>
      <c r="B31" s="19"/>
      <c r="C31" s="16" t="e">
        <f>B31/B33</f>
        <v>#DIV/0!</v>
      </c>
    </row>
    <row r="32" spans="1:3" ht="15.75" customHeight="1" x14ac:dyDescent="0.2">
      <c r="A32" s="14" t="s">
        <v>42</v>
      </c>
      <c r="B32" s="19"/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3">SUM(B30:B32)</f>
        <v>0</v>
      </c>
      <c r="C33" s="16" t="e">
        <f t="shared" si="3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/>
      <c r="C36" s="16" t="e">
        <f>B36/B38</f>
        <v>#DIV/0!</v>
      </c>
    </row>
    <row r="37" spans="1:3" ht="15.75" customHeight="1" x14ac:dyDescent="0.2">
      <c r="A37" s="14" t="s">
        <v>45</v>
      </c>
      <c r="B37" s="19"/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4">SUM(B36:B37)</f>
        <v>0</v>
      </c>
      <c r="C38" s="20" t="e">
        <f t="shared" si="4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/>
      <c r="C41" s="16" t="e">
        <f>B41/B44</f>
        <v>#DIV/0!</v>
      </c>
    </row>
    <row r="42" spans="1:3" ht="15.75" customHeight="1" x14ac:dyDescent="0.2">
      <c r="A42" s="14" t="s">
        <v>48</v>
      </c>
      <c r="B42" s="19"/>
      <c r="C42" s="16" t="e">
        <f>B42/B44</f>
        <v>#DIV/0!</v>
      </c>
    </row>
    <row r="43" spans="1:3" ht="15.75" customHeight="1" x14ac:dyDescent="0.2">
      <c r="A43" s="14" t="s">
        <v>49</v>
      </c>
      <c r="B43" s="19"/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5">SUM(B41:B43)</f>
        <v>0</v>
      </c>
      <c r="C44" s="16" t="e">
        <f t="shared" si="5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/>
      <c r="C47" s="16" t="e">
        <f>B47/B49</f>
        <v>#DIV/0!</v>
      </c>
    </row>
    <row r="48" spans="1:3" ht="15.75" customHeight="1" x14ac:dyDescent="0.2">
      <c r="A48" s="14" t="s">
        <v>52</v>
      </c>
      <c r="B48" s="19"/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6">SUM(B47:B48)</f>
        <v>0</v>
      </c>
      <c r="C49" s="20" t="e">
        <f t="shared" si="6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7">
        <v>302</v>
      </c>
      <c r="C52" s="11">
        <f>B52/B54</f>
        <v>0.60399999999999998</v>
      </c>
    </row>
    <row r="53" spans="1:3" ht="15.75" customHeight="1" x14ac:dyDescent="0.2">
      <c r="A53" s="3" t="s">
        <v>55</v>
      </c>
      <c r="B53" s="7">
        <v>198</v>
      </c>
      <c r="C53" s="11">
        <f>B53/B54</f>
        <v>0.39600000000000002</v>
      </c>
    </row>
    <row r="54" spans="1:3" ht="15.75" customHeight="1" x14ac:dyDescent="0.2">
      <c r="A54" s="2" t="s">
        <v>10</v>
      </c>
      <c r="B54" s="3">
        <f t="shared" ref="B54:C54" si="7">SUM(B52:B53)</f>
        <v>500</v>
      </c>
      <c r="C54" s="8">
        <f t="shared" si="7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7">
        <v>266</v>
      </c>
      <c r="C57" s="11">
        <f>B57/B59</f>
        <v>0.60730593607305938</v>
      </c>
    </row>
    <row r="58" spans="1:3" ht="15.75" customHeight="1" x14ac:dyDescent="0.2">
      <c r="A58" s="3" t="s">
        <v>58</v>
      </c>
      <c r="B58" s="7">
        <v>172</v>
      </c>
      <c r="C58" s="11">
        <f>B58/B59</f>
        <v>0.39269406392694062</v>
      </c>
    </row>
    <row r="59" spans="1:3" ht="15.75" customHeight="1" x14ac:dyDescent="0.2">
      <c r="A59" s="2" t="s">
        <v>10</v>
      </c>
      <c r="B59" s="3">
        <f t="shared" ref="B59:C59" si="8">SUM(B57:B58)</f>
        <v>438</v>
      </c>
      <c r="C59" s="8">
        <f t="shared" si="8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7">
        <v>221</v>
      </c>
      <c r="C62" s="11">
        <f>B62/B64</f>
        <v>0.49002217294900224</v>
      </c>
    </row>
    <row r="63" spans="1:3" ht="15.75" customHeight="1" x14ac:dyDescent="0.2">
      <c r="A63" s="3" t="s">
        <v>61</v>
      </c>
      <c r="B63" s="7">
        <v>230</v>
      </c>
      <c r="C63" s="11">
        <f>B63/B64</f>
        <v>0.50997782705099781</v>
      </c>
    </row>
    <row r="64" spans="1:3" ht="15.75" customHeight="1" x14ac:dyDescent="0.2">
      <c r="A64" s="2" t="s">
        <v>10</v>
      </c>
      <c r="B64" s="3">
        <f t="shared" ref="B64:C64" si="9">SUM(B62:B63)</f>
        <v>451</v>
      </c>
      <c r="C64" s="8">
        <f t="shared" si="9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7">
        <v>358</v>
      </c>
      <c r="C67" s="11">
        <f>B67/B69</f>
        <v>0.69111969111969107</v>
      </c>
    </row>
    <row r="68" spans="1:3" ht="15.75" customHeight="1" x14ac:dyDescent="0.2">
      <c r="A68" s="3" t="s">
        <v>64</v>
      </c>
      <c r="B68" s="7">
        <v>160</v>
      </c>
      <c r="C68" s="11">
        <f>B68/B69</f>
        <v>0.30888030888030887</v>
      </c>
    </row>
    <row r="69" spans="1:3" ht="15.75" customHeight="1" x14ac:dyDescent="0.2">
      <c r="A69" s="2" t="s">
        <v>10</v>
      </c>
      <c r="B69" s="3">
        <f t="shared" ref="B69:C69" si="10">SUM(B67:B68)</f>
        <v>518</v>
      </c>
      <c r="C69" s="8">
        <f t="shared" si="10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/>
      <c r="C72" s="16" t="e">
        <f>B72/B76</f>
        <v>#DIV/0!</v>
      </c>
    </row>
    <row r="73" spans="1:3" ht="15.75" customHeight="1" x14ac:dyDescent="0.2">
      <c r="A73" s="14" t="s">
        <v>67</v>
      </c>
      <c r="B73" s="19"/>
      <c r="C73" s="16" t="e">
        <f>B73/B76</f>
        <v>#DIV/0!</v>
      </c>
    </row>
    <row r="74" spans="1:3" ht="15.75" customHeight="1" x14ac:dyDescent="0.2">
      <c r="A74" s="14" t="s">
        <v>68</v>
      </c>
      <c r="B74" s="19"/>
      <c r="C74" s="16" t="e">
        <f>B74/B76</f>
        <v>#DIV/0!</v>
      </c>
    </row>
    <row r="75" spans="1:3" ht="15.75" customHeight="1" x14ac:dyDescent="0.2">
      <c r="A75" s="14" t="s">
        <v>69</v>
      </c>
      <c r="B75" s="19"/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1">SUM(B72:B75)</f>
        <v>0</v>
      </c>
      <c r="C76" s="16" t="e">
        <f t="shared" si="11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/>
      <c r="C79" s="16" t="e">
        <f>B79/B82</f>
        <v>#DIV/0!</v>
      </c>
    </row>
    <row r="80" spans="1:3" ht="15.75" customHeight="1" x14ac:dyDescent="0.2">
      <c r="A80" s="14" t="s">
        <v>72</v>
      </c>
      <c r="B80" s="19"/>
      <c r="C80" s="16" t="e">
        <f>B80/B82</f>
        <v>#DIV/0!</v>
      </c>
    </row>
    <row r="81" spans="1:3" ht="15.75" customHeight="1" x14ac:dyDescent="0.2">
      <c r="A81" s="14" t="s">
        <v>73</v>
      </c>
      <c r="B81" s="19"/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2">SUM(B79:B81)</f>
        <v>0</v>
      </c>
      <c r="C82" s="16" t="e">
        <f t="shared" si="12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6.42578125" customWidth="1"/>
    <col min="5" max="5" width="24.7109375" customWidth="1"/>
    <col min="6" max="6" width="12.7109375" customWidth="1"/>
  </cols>
  <sheetData>
    <row r="1" spans="1:7" ht="15.75" customHeight="1" x14ac:dyDescent="0.25">
      <c r="D1" s="1" t="s">
        <v>360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80</v>
      </c>
      <c r="F2" s="3" t="s">
        <v>2</v>
      </c>
      <c r="G2" s="4" t="s">
        <v>3</v>
      </c>
    </row>
    <row r="3" spans="1:7" ht="15.75" customHeight="1" x14ac:dyDescent="0.2">
      <c r="A3" s="3" t="s">
        <v>5</v>
      </c>
      <c r="B3" s="7">
        <v>38</v>
      </c>
      <c r="C3" s="8">
        <f>B3/B11</f>
        <v>9.1619249686565726E-4</v>
      </c>
      <c r="E3" s="3" t="s">
        <v>361</v>
      </c>
      <c r="F3" s="10">
        <v>5915</v>
      </c>
      <c r="G3" s="11">
        <f>F3/F5</f>
        <v>0.59608989216970676</v>
      </c>
    </row>
    <row r="4" spans="1:7" ht="15.75" customHeight="1" x14ac:dyDescent="0.2">
      <c r="A4" s="3" t="s">
        <v>7</v>
      </c>
      <c r="B4" s="7">
        <v>149</v>
      </c>
      <c r="C4" s="8">
        <f>B4/B11</f>
        <v>3.5924390008679717E-3</v>
      </c>
      <c r="E4" s="3" t="s">
        <v>362</v>
      </c>
      <c r="F4" s="10">
        <v>4008</v>
      </c>
      <c r="G4" s="11">
        <f>F4/F5</f>
        <v>0.40391010783029324</v>
      </c>
    </row>
    <row r="5" spans="1:7" ht="15.75" customHeight="1" x14ac:dyDescent="0.2">
      <c r="A5" s="3" t="s">
        <v>9</v>
      </c>
      <c r="B5" s="7">
        <v>836</v>
      </c>
      <c r="C5" s="8">
        <f>B5/B11</f>
        <v>2.0156234931044459E-2</v>
      </c>
      <c r="E5" s="2" t="s">
        <v>10</v>
      </c>
      <c r="F5" s="10">
        <f t="shared" ref="F5:G5" si="0">SUM(F3:F4)</f>
        <v>9923</v>
      </c>
      <c r="G5" s="11">
        <f t="shared" si="0"/>
        <v>1</v>
      </c>
    </row>
    <row r="6" spans="1:7" ht="15.75" customHeight="1" x14ac:dyDescent="0.2">
      <c r="A6" s="3" t="s">
        <v>11</v>
      </c>
      <c r="B6" s="10">
        <v>10780</v>
      </c>
      <c r="C6" s="8">
        <f>B6/B11</f>
        <v>0.25990934516346803</v>
      </c>
      <c r="G6" s="11"/>
    </row>
    <row r="7" spans="1:7" ht="15.75" customHeight="1" x14ac:dyDescent="0.2">
      <c r="A7" s="3" t="s">
        <v>12</v>
      </c>
      <c r="B7" s="7">
        <v>196</v>
      </c>
      <c r="C7" s="8">
        <f>B7/B11</f>
        <v>4.7256244575176005E-3</v>
      </c>
      <c r="E7" s="2" t="s">
        <v>118</v>
      </c>
      <c r="F7" s="3" t="s">
        <v>2</v>
      </c>
      <c r="G7" s="4" t="s">
        <v>3</v>
      </c>
    </row>
    <row r="8" spans="1:7" ht="15.75" customHeight="1" x14ac:dyDescent="0.2">
      <c r="A8" s="3" t="s">
        <v>14</v>
      </c>
      <c r="B8" s="7">
        <v>55</v>
      </c>
      <c r="C8" s="8">
        <f>B8/B11</f>
        <v>1.3260680875687143E-3</v>
      </c>
      <c r="E8" s="3" t="s">
        <v>363</v>
      </c>
      <c r="F8" s="10">
        <v>1008</v>
      </c>
      <c r="G8" s="11">
        <f>F8/F11</f>
        <v>0.29716981132075471</v>
      </c>
    </row>
    <row r="9" spans="1:7" ht="15.75" customHeight="1" x14ac:dyDescent="0.2">
      <c r="A9" s="3" t="s">
        <v>16</v>
      </c>
      <c r="B9" s="10">
        <v>28644</v>
      </c>
      <c r="C9" s="8">
        <f>B9/B11</f>
        <v>0.69061626000578646</v>
      </c>
      <c r="E9" s="3" t="s">
        <v>364</v>
      </c>
      <c r="F9" s="7">
        <v>419</v>
      </c>
      <c r="G9" s="11">
        <f>F9/F11</f>
        <v>0.12352594339622641</v>
      </c>
    </row>
    <row r="10" spans="1:7" ht="15.75" customHeight="1" x14ac:dyDescent="0.2">
      <c r="A10" s="3" t="s">
        <v>18</v>
      </c>
      <c r="B10" s="7">
        <v>778</v>
      </c>
      <c r="C10" s="8">
        <f>B10/B11</f>
        <v>1.8757835856881087E-2</v>
      </c>
      <c r="E10" s="3" t="s">
        <v>365</v>
      </c>
      <c r="F10" s="10">
        <v>1965</v>
      </c>
      <c r="G10" s="11">
        <f>F10/F11</f>
        <v>0.57930424528301883</v>
      </c>
    </row>
    <row r="11" spans="1:7" ht="15.75" customHeight="1" x14ac:dyDescent="0.2">
      <c r="A11" s="2" t="s">
        <v>10</v>
      </c>
      <c r="B11" s="3">
        <f t="shared" ref="B11:C11" si="1">SUM(B3:B10)</f>
        <v>41476</v>
      </c>
      <c r="C11" s="8">
        <f t="shared" si="1"/>
        <v>0.99999999999999989</v>
      </c>
      <c r="E11" s="2" t="s">
        <v>10</v>
      </c>
      <c r="F11" s="10">
        <f t="shared" ref="F11:G11" si="2">SUM(F8:F10)</f>
        <v>3392</v>
      </c>
      <c r="G11" s="11">
        <f t="shared" si="2"/>
        <v>1</v>
      </c>
    </row>
    <row r="12" spans="1:7" ht="15.75" customHeight="1" x14ac:dyDescent="0.2">
      <c r="C12" s="11"/>
    </row>
    <row r="13" spans="1:7" ht="15.75" customHeight="1" x14ac:dyDescent="0.2">
      <c r="A13" s="17" t="s">
        <v>21</v>
      </c>
      <c r="B13" s="14" t="s">
        <v>2</v>
      </c>
      <c r="C13" s="18" t="s">
        <v>3</v>
      </c>
    </row>
    <row r="14" spans="1:7" ht="15.75" customHeight="1" x14ac:dyDescent="0.2">
      <c r="A14" s="14" t="s">
        <v>23</v>
      </c>
      <c r="B14" s="19">
        <v>0</v>
      </c>
      <c r="C14" s="16" t="e">
        <f>B14/B16</f>
        <v>#DIV/0!</v>
      </c>
    </row>
    <row r="15" spans="1:7" ht="15.75" customHeight="1" x14ac:dyDescent="0.2">
      <c r="A15" s="14" t="s">
        <v>25</v>
      </c>
      <c r="B15" s="19">
        <v>0</v>
      </c>
      <c r="C15" s="16" t="e">
        <f>B15/B16</f>
        <v>#DIV/0!</v>
      </c>
    </row>
    <row r="16" spans="1:7" ht="15.75" customHeight="1" x14ac:dyDescent="0.2">
      <c r="A16" s="17" t="s">
        <v>10</v>
      </c>
      <c r="B16" s="14">
        <f t="shared" ref="B16:C16" si="3">SUM(B14:B15)</f>
        <v>0</v>
      </c>
      <c r="C16" s="20" t="e">
        <f t="shared" si="3"/>
        <v>#DIV/0!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17" t="s">
        <v>27</v>
      </c>
      <c r="B18" s="14" t="s">
        <v>2</v>
      </c>
      <c r="C18" s="18" t="s">
        <v>3</v>
      </c>
    </row>
    <row r="19" spans="1:3" ht="15.75" customHeight="1" x14ac:dyDescent="0.2">
      <c r="A19" s="14" t="s">
        <v>29</v>
      </c>
      <c r="B19" s="19">
        <v>0</v>
      </c>
      <c r="C19" s="16" t="e">
        <f>B19/B27</f>
        <v>#DIV/0!</v>
      </c>
    </row>
    <row r="20" spans="1:3" ht="15.75" customHeight="1" x14ac:dyDescent="0.2">
      <c r="A20" s="14" t="s">
        <v>31</v>
      </c>
      <c r="B20" s="19">
        <v>0</v>
      </c>
      <c r="C20" s="16" t="e">
        <f>B20/B27</f>
        <v>#DIV/0!</v>
      </c>
    </row>
    <row r="21" spans="1:3" ht="15.75" customHeight="1" x14ac:dyDescent="0.2">
      <c r="A21" s="14" t="s">
        <v>33</v>
      </c>
      <c r="B21" s="19">
        <v>0</v>
      </c>
      <c r="C21" s="16" t="e">
        <f>B21/B27</f>
        <v>#DIV/0!</v>
      </c>
    </row>
    <row r="22" spans="1:3" ht="15.75" customHeight="1" x14ac:dyDescent="0.2">
      <c r="A22" s="14" t="s">
        <v>34</v>
      </c>
      <c r="B22" s="19">
        <v>0</v>
      </c>
      <c r="C22" s="16" t="e">
        <f>B22/B27</f>
        <v>#DIV/0!</v>
      </c>
    </row>
    <row r="23" spans="1:3" ht="15.75" customHeight="1" x14ac:dyDescent="0.2">
      <c r="A23" s="14" t="s">
        <v>35</v>
      </c>
      <c r="B23" s="19">
        <v>0</v>
      </c>
      <c r="C23" s="16" t="e">
        <f>B23/B27</f>
        <v>#DIV/0!</v>
      </c>
    </row>
    <row r="24" spans="1:3" ht="15.75" customHeight="1" x14ac:dyDescent="0.2">
      <c r="A24" s="14" t="s">
        <v>36</v>
      </c>
      <c r="B24" s="19">
        <v>0</v>
      </c>
      <c r="C24" s="16" t="e">
        <f>B24/B27</f>
        <v>#DIV/0!</v>
      </c>
    </row>
    <row r="25" spans="1:3" ht="15.75" customHeight="1" x14ac:dyDescent="0.2">
      <c r="A25" s="14" t="s">
        <v>37</v>
      </c>
      <c r="B25" s="19">
        <v>0</v>
      </c>
      <c r="C25" s="16" t="e">
        <f>B25/B27</f>
        <v>#DIV/0!</v>
      </c>
    </row>
    <row r="26" spans="1:3" ht="15.75" customHeight="1" x14ac:dyDescent="0.2">
      <c r="A26" s="14" t="s">
        <v>38</v>
      </c>
      <c r="B26" s="19">
        <v>0</v>
      </c>
      <c r="C26" s="16" t="e">
        <f>B26/B27</f>
        <v>#DIV/0!</v>
      </c>
    </row>
    <row r="27" spans="1:3" ht="15.75" customHeight="1" x14ac:dyDescent="0.2">
      <c r="A27" s="17" t="s">
        <v>10</v>
      </c>
      <c r="B27" s="19">
        <f t="shared" ref="B27:C27" si="4">SUM(B19:B26)</f>
        <v>0</v>
      </c>
      <c r="C27" s="16" t="e">
        <f t="shared" si="4"/>
        <v>#DIV/0!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17" t="s">
        <v>39</v>
      </c>
      <c r="B29" s="14" t="s">
        <v>2</v>
      </c>
      <c r="C29" s="18" t="s">
        <v>3</v>
      </c>
    </row>
    <row r="30" spans="1:3" ht="15.75" customHeight="1" x14ac:dyDescent="0.2">
      <c r="A30" s="14" t="s">
        <v>40</v>
      </c>
      <c r="B30" s="19">
        <v>0</v>
      </c>
      <c r="C30" s="16" t="e">
        <f>B30/B33</f>
        <v>#DIV/0!</v>
      </c>
    </row>
    <row r="31" spans="1:3" ht="15.75" customHeight="1" x14ac:dyDescent="0.2">
      <c r="A31" s="14" t="s">
        <v>41</v>
      </c>
      <c r="B31" s="19">
        <v>0</v>
      </c>
      <c r="C31" s="16" t="e">
        <f>B31/B33</f>
        <v>#DIV/0!</v>
      </c>
    </row>
    <row r="32" spans="1:3" ht="15.75" customHeight="1" x14ac:dyDescent="0.2">
      <c r="A32" s="14" t="s">
        <v>42</v>
      </c>
      <c r="B32" s="19">
        <v>0</v>
      </c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5">SUM(B30:B32)</f>
        <v>0</v>
      </c>
      <c r="C33" s="16" t="e">
        <f t="shared" si="5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>
        <v>0</v>
      </c>
      <c r="C36" s="16" t="e">
        <f>B36/B38</f>
        <v>#DIV/0!</v>
      </c>
    </row>
    <row r="37" spans="1:3" ht="15.75" customHeight="1" x14ac:dyDescent="0.2">
      <c r="A37" s="14" t="s">
        <v>45</v>
      </c>
      <c r="B37" s="19">
        <v>0</v>
      </c>
      <c r="C37" s="16" t="e">
        <f>B37/B38</f>
        <v>#DIV/0!</v>
      </c>
    </row>
    <row r="38" spans="1:3" ht="15.75" customHeight="1" x14ac:dyDescent="0.2">
      <c r="A38" s="17" t="s">
        <v>10</v>
      </c>
      <c r="B38" s="14">
        <v>0</v>
      </c>
      <c r="C38" s="20" t="e">
        <f>SUM(C36:C37)</f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>
        <v>0</v>
      </c>
      <c r="C41" s="16" t="e">
        <f>B41/B44</f>
        <v>#DIV/0!</v>
      </c>
    </row>
    <row r="42" spans="1:3" ht="15.75" customHeight="1" x14ac:dyDescent="0.2">
      <c r="A42" s="14" t="s">
        <v>48</v>
      </c>
      <c r="B42" s="19">
        <v>0</v>
      </c>
      <c r="C42" s="16" t="e">
        <f>B42/B44</f>
        <v>#DIV/0!</v>
      </c>
    </row>
    <row r="43" spans="1:3" ht="15.75" customHeight="1" x14ac:dyDescent="0.2">
      <c r="A43" s="14" t="s">
        <v>49</v>
      </c>
      <c r="B43" s="19">
        <v>0</v>
      </c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6">SUM(B41:B43)</f>
        <v>0</v>
      </c>
      <c r="C44" s="16" t="e">
        <f t="shared" si="6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>
        <v>0</v>
      </c>
      <c r="C47" s="16" t="e">
        <f>B47/B49</f>
        <v>#DIV/0!</v>
      </c>
    </row>
    <row r="48" spans="1:3" ht="15.75" customHeight="1" x14ac:dyDescent="0.2">
      <c r="A48" s="14" t="s">
        <v>52</v>
      </c>
      <c r="B48" s="19">
        <v>0</v>
      </c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7">SUM(B47:B48)</f>
        <v>0</v>
      </c>
      <c r="C49" s="20" t="e">
        <f t="shared" si="7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10">
        <v>21883</v>
      </c>
      <c r="C52" s="11">
        <f>B52/B54</f>
        <v>0.58168527379053692</v>
      </c>
    </row>
    <row r="53" spans="1:3" ht="15.75" customHeight="1" x14ac:dyDescent="0.2">
      <c r="A53" s="3" t="s">
        <v>55</v>
      </c>
      <c r="B53" s="10">
        <v>15737</v>
      </c>
      <c r="C53" s="11">
        <f>B53/B54</f>
        <v>0.41831472620946303</v>
      </c>
    </row>
    <row r="54" spans="1:3" ht="15.75" customHeight="1" x14ac:dyDescent="0.2">
      <c r="A54" s="2" t="s">
        <v>10</v>
      </c>
      <c r="B54" s="13">
        <f t="shared" ref="B54:C54" si="8">SUM(B52:B53)</f>
        <v>37620</v>
      </c>
      <c r="C54" s="8">
        <f t="shared" si="8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10">
        <v>17529</v>
      </c>
      <c r="C57" s="11">
        <f>B57/B59</f>
        <v>0.54942953861584753</v>
      </c>
    </row>
    <row r="58" spans="1:3" ht="15.75" customHeight="1" x14ac:dyDescent="0.2">
      <c r="A58" s="3" t="s">
        <v>58</v>
      </c>
      <c r="B58" s="10">
        <v>14375</v>
      </c>
      <c r="C58" s="11">
        <f>B58/B59</f>
        <v>0.45057046138415247</v>
      </c>
    </row>
    <row r="59" spans="1:3" ht="15.75" customHeight="1" x14ac:dyDescent="0.2">
      <c r="A59" s="2" t="s">
        <v>10</v>
      </c>
      <c r="B59" s="13">
        <f t="shared" ref="B59:C59" si="9">SUM(B57:B58)</f>
        <v>31904</v>
      </c>
      <c r="C59" s="8">
        <f t="shared" si="9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10">
        <v>17512</v>
      </c>
      <c r="C62" s="11">
        <f>B62/B64</f>
        <v>0.55074378085982956</v>
      </c>
    </row>
    <row r="63" spans="1:3" ht="15.75" customHeight="1" x14ac:dyDescent="0.2">
      <c r="A63" s="3" t="s">
        <v>61</v>
      </c>
      <c r="B63" s="10">
        <v>14285</v>
      </c>
      <c r="C63" s="11">
        <f>B63/B64</f>
        <v>0.44925621914017044</v>
      </c>
    </row>
    <row r="64" spans="1:3" ht="15.75" customHeight="1" x14ac:dyDescent="0.2">
      <c r="A64" s="2" t="s">
        <v>10</v>
      </c>
      <c r="B64" s="13">
        <f t="shared" ref="B64:C64" si="10">SUM(B62:B63)</f>
        <v>31797</v>
      </c>
      <c r="C64" s="8">
        <f t="shared" si="10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10">
        <v>23241</v>
      </c>
      <c r="C67" s="11">
        <f>B67/B69</f>
        <v>0.63387426701213689</v>
      </c>
    </row>
    <row r="68" spans="1:3" ht="15.75" customHeight="1" x14ac:dyDescent="0.2">
      <c r="A68" s="3" t="s">
        <v>64</v>
      </c>
      <c r="B68" s="10">
        <v>13424</v>
      </c>
      <c r="C68" s="11">
        <f>B68/B69</f>
        <v>0.36612573298786311</v>
      </c>
    </row>
    <row r="69" spans="1:3" ht="15.75" customHeight="1" x14ac:dyDescent="0.2">
      <c r="A69" s="2" t="s">
        <v>10</v>
      </c>
      <c r="B69" s="13">
        <f t="shared" ref="B69:C69" si="11">SUM(B67:B68)</f>
        <v>36665</v>
      </c>
      <c r="C69" s="8">
        <f t="shared" si="11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>
        <v>0</v>
      </c>
      <c r="C72" s="16" t="e">
        <f>B72/B76</f>
        <v>#DIV/0!</v>
      </c>
    </row>
    <row r="73" spans="1:3" ht="15.75" customHeight="1" x14ac:dyDescent="0.2">
      <c r="A73" s="14" t="s">
        <v>67</v>
      </c>
      <c r="B73" s="19">
        <v>0</v>
      </c>
      <c r="C73" s="16" t="e">
        <f>B73/B76</f>
        <v>#DIV/0!</v>
      </c>
    </row>
    <row r="74" spans="1:3" ht="15.75" customHeight="1" x14ac:dyDescent="0.2">
      <c r="A74" s="14" t="s">
        <v>68</v>
      </c>
      <c r="B74" s="19">
        <v>0</v>
      </c>
      <c r="C74" s="16" t="e">
        <f>B74/B76</f>
        <v>#DIV/0!</v>
      </c>
    </row>
    <row r="75" spans="1:3" ht="15.75" customHeight="1" x14ac:dyDescent="0.2">
      <c r="A75" s="14" t="s">
        <v>69</v>
      </c>
      <c r="B75" s="19">
        <v>0</v>
      </c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2">SUM(B72:B75)</f>
        <v>0</v>
      </c>
      <c r="C76" s="16" t="e">
        <f t="shared" si="12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>
        <v>0</v>
      </c>
      <c r="C79" s="16" t="e">
        <f>B79/B82</f>
        <v>#DIV/0!</v>
      </c>
    </row>
    <row r="80" spans="1:3" ht="15.75" customHeight="1" x14ac:dyDescent="0.2">
      <c r="A80" s="14" t="s">
        <v>72</v>
      </c>
      <c r="B80" s="19">
        <v>0</v>
      </c>
      <c r="C80" s="16" t="e">
        <f>B80/B82</f>
        <v>#DIV/0!</v>
      </c>
    </row>
    <row r="81" spans="1:3" ht="15.75" customHeight="1" x14ac:dyDescent="0.2">
      <c r="A81" s="14" t="s">
        <v>73</v>
      </c>
      <c r="B81" s="19">
        <v>0</v>
      </c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3">SUM(B79:B81)</f>
        <v>0</v>
      </c>
      <c r="C82" s="16" t="e">
        <f t="shared" si="13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outlinePr summaryBelow="0" summaryRight="0"/>
  </sheetPr>
  <dimension ref="A1:D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6.7109375" customWidth="1"/>
    <col min="5" max="6" width="12.7109375" customWidth="1"/>
  </cols>
  <sheetData>
    <row r="1" spans="1:4" ht="15.75" customHeight="1" x14ac:dyDescent="0.25">
      <c r="D1" s="1" t="s">
        <v>366</v>
      </c>
    </row>
    <row r="2" spans="1:4" ht="15.75" customHeight="1" x14ac:dyDescent="0.2">
      <c r="A2" s="2" t="s">
        <v>1</v>
      </c>
      <c r="B2" s="3" t="s">
        <v>2</v>
      </c>
      <c r="C2" s="4" t="s">
        <v>3</v>
      </c>
    </row>
    <row r="3" spans="1:4" ht="15.75" customHeight="1" x14ac:dyDescent="0.2">
      <c r="A3" s="3" t="s">
        <v>5</v>
      </c>
      <c r="B3" s="7">
        <v>1</v>
      </c>
      <c r="C3" s="8">
        <f>B3/B11</f>
        <v>1.0193679918450561E-3</v>
      </c>
    </row>
    <row r="4" spans="1:4" ht="15.75" customHeight="1" x14ac:dyDescent="0.2">
      <c r="A4" s="3" t="s">
        <v>7</v>
      </c>
      <c r="B4" s="7">
        <v>2</v>
      </c>
      <c r="C4" s="8">
        <f>B4/B11</f>
        <v>2.0387359836901123E-3</v>
      </c>
    </row>
    <row r="5" spans="1:4" ht="15.75" customHeight="1" x14ac:dyDescent="0.2">
      <c r="A5" s="3" t="s">
        <v>9</v>
      </c>
      <c r="B5" s="7">
        <v>3</v>
      </c>
      <c r="C5" s="8">
        <f>B5/B11</f>
        <v>3.0581039755351682E-3</v>
      </c>
    </row>
    <row r="6" spans="1:4" ht="15.75" customHeight="1" x14ac:dyDescent="0.2">
      <c r="A6" s="3" t="s">
        <v>11</v>
      </c>
      <c r="B6" s="7">
        <v>48</v>
      </c>
      <c r="C6" s="8">
        <f>B6/B11</f>
        <v>4.8929663608562692E-2</v>
      </c>
    </row>
    <row r="7" spans="1:4" ht="15.75" customHeight="1" x14ac:dyDescent="0.2">
      <c r="A7" s="3" t="s">
        <v>12</v>
      </c>
      <c r="B7" s="7">
        <v>0</v>
      </c>
      <c r="C7" s="8">
        <f>B7/B11</f>
        <v>0</v>
      </c>
    </row>
    <row r="8" spans="1:4" ht="15.75" customHeight="1" x14ac:dyDescent="0.2">
      <c r="A8" s="3" t="s">
        <v>14</v>
      </c>
      <c r="B8" s="7">
        <v>3</v>
      </c>
      <c r="C8" s="8">
        <f>B8/B11</f>
        <v>3.0581039755351682E-3</v>
      </c>
    </row>
    <row r="9" spans="1:4" ht="15.75" customHeight="1" x14ac:dyDescent="0.2">
      <c r="A9" s="3" t="s">
        <v>16</v>
      </c>
      <c r="B9" s="7">
        <v>914</v>
      </c>
      <c r="C9" s="8">
        <f>B9/B11</f>
        <v>0.93170234454638123</v>
      </c>
    </row>
    <row r="10" spans="1:4" ht="15.75" customHeight="1" x14ac:dyDescent="0.2">
      <c r="A10" s="3" t="s">
        <v>18</v>
      </c>
      <c r="B10" s="7">
        <v>10</v>
      </c>
      <c r="C10" s="8">
        <f>B10/B11</f>
        <v>1.0193679918450561E-2</v>
      </c>
    </row>
    <row r="11" spans="1:4" ht="15.75" customHeight="1" x14ac:dyDescent="0.2">
      <c r="A11" s="2" t="s">
        <v>10</v>
      </c>
      <c r="B11" s="3">
        <f t="shared" ref="B11:C11" si="0">SUM(B3:B10)</f>
        <v>981</v>
      </c>
      <c r="C11" s="8">
        <f t="shared" si="0"/>
        <v>1</v>
      </c>
    </row>
    <row r="12" spans="1:4" ht="15.75" customHeight="1" x14ac:dyDescent="0.2">
      <c r="C12" s="11"/>
    </row>
    <row r="13" spans="1:4" ht="15.75" customHeight="1" x14ac:dyDescent="0.2">
      <c r="A13" s="17" t="s">
        <v>21</v>
      </c>
      <c r="B13" s="14" t="s">
        <v>2</v>
      </c>
      <c r="C13" s="18" t="s">
        <v>3</v>
      </c>
    </row>
    <row r="14" spans="1:4" ht="15.75" customHeight="1" x14ac:dyDescent="0.2">
      <c r="A14" s="14" t="s">
        <v>23</v>
      </c>
      <c r="B14" s="19"/>
      <c r="C14" s="16" t="e">
        <f>B14/B16</f>
        <v>#DIV/0!</v>
      </c>
    </row>
    <row r="15" spans="1:4" ht="15.75" customHeight="1" x14ac:dyDescent="0.2">
      <c r="A15" s="14" t="s">
        <v>25</v>
      </c>
      <c r="B15" s="19"/>
      <c r="C15" s="16" t="e">
        <f>B15/B16</f>
        <v>#DIV/0!</v>
      </c>
    </row>
    <row r="16" spans="1:4" ht="15.75" customHeight="1" x14ac:dyDescent="0.2">
      <c r="A16" s="17" t="s">
        <v>10</v>
      </c>
      <c r="B16" s="14">
        <f t="shared" ref="B16:C16" si="1">SUM(B14:B15)</f>
        <v>0</v>
      </c>
      <c r="C16" s="20" t="e">
        <f t="shared" si="1"/>
        <v>#DIV/0!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17" t="s">
        <v>27</v>
      </c>
      <c r="B18" s="14" t="s">
        <v>2</v>
      </c>
      <c r="C18" s="18" t="s">
        <v>3</v>
      </c>
    </row>
    <row r="19" spans="1:3" ht="15.75" customHeight="1" x14ac:dyDescent="0.2">
      <c r="A19" s="14" t="s">
        <v>29</v>
      </c>
      <c r="B19" s="19"/>
      <c r="C19" s="16" t="e">
        <f>B19/B27</f>
        <v>#DIV/0!</v>
      </c>
    </row>
    <row r="20" spans="1:3" ht="15.75" customHeight="1" x14ac:dyDescent="0.2">
      <c r="A20" s="14" t="s">
        <v>31</v>
      </c>
      <c r="B20" s="19"/>
      <c r="C20" s="16" t="e">
        <f>B20/B27</f>
        <v>#DIV/0!</v>
      </c>
    </row>
    <row r="21" spans="1:3" ht="15.75" customHeight="1" x14ac:dyDescent="0.2">
      <c r="A21" s="14" t="s">
        <v>33</v>
      </c>
      <c r="B21" s="19"/>
      <c r="C21" s="16" t="e">
        <f>B21/B27</f>
        <v>#DIV/0!</v>
      </c>
    </row>
    <row r="22" spans="1:3" ht="15.75" customHeight="1" x14ac:dyDescent="0.2">
      <c r="A22" s="14" t="s">
        <v>34</v>
      </c>
      <c r="B22" s="19"/>
      <c r="C22" s="16" t="e">
        <f>B22/B27</f>
        <v>#DIV/0!</v>
      </c>
    </row>
    <row r="23" spans="1:3" ht="15.75" customHeight="1" x14ac:dyDescent="0.2">
      <c r="A23" s="14" t="s">
        <v>35</v>
      </c>
      <c r="B23" s="19"/>
      <c r="C23" s="16" t="e">
        <f>B23/B27</f>
        <v>#DIV/0!</v>
      </c>
    </row>
    <row r="24" spans="1:3" ht="15.75" customHeight="1" x14ac:dyDescent="0.2">
      <c r="A24" s="14" t="s">
        <v>36</v>
      </c>
      <c r="B24" s="19"/>
      <c r="C24" s="16" t="e">
        <f>B24/B27</f>
        <v>#DIV/0!</v>
      </c>
    </row>
    <row r="25" spans="1:3" ht="15.75" customHeight="1" x14ac:dyDescent="0.2">
      <c r="A25" s="14" t="s">
        <v>37</v>
      </c>
      <c r="B25" s="19"/>
      <c r="C25" s="16" t="e">
        <f>B25/B27</f>
        <v>#DIV/0!</v>
      </c>
    </row>
    <row r="26" spans="1:3" ht="15.75" customHeight="1" x14ac:dyDescent="0.2">
      <c r="A26" s="14" t="s">
        <v>38</v>
      </c>
      <c r="B26" s="19"/>
      <c r="C26" s="16" t="e">
        <f>B26/B27</f>
        <v>#DIV/0!</v>
      </c>
    </row>
    <row r="27" spans="1:3" ht="15.75" customHeight="1" x14ac:dyDescent="0.2">
      <c r="A27" s="17" t="s">
        <v>10</v>
      </c>
      <c r="B27" s="19">
        <f t="shared" ref="B27:C27" si="2">SUM(B19:B26)</f>
        <v>0</v>
      </c>
      <c r="C27" s="16" t="e">
        <f t="shared" si="2"/>
        <v>#DIV/0!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17" t="s">
        <v>39</v>
      </c>
      <c r="B29" s="14" t="s">
        <v>2</v>
      </c>
      <c r="C29" s="18" t="s">
        <v>3</v>
      </c>
    </row>
    <row r="30" spans="1:3" ht="15.75" customHeight="1" x14ac:dyDescent="0.2">
      <c r="A30" s="14" t="s">
        <v>40</v>
      </c>
      <c r="B30" s="19"/>
      <c r="C30" s="16" t="e">
        <f>B30/B33</f>
        <v>#DIV/0!</v>
      </c>
    </row>
    <row r="31" spans="1:3" ht="15.75" customHeight="1" x14ac:dyDescent="0.2">
      <c r="A31" s="14" t="s">
        <v>41</v>
      </c>
      <c r="B31" s="19"/>
      <c r="C31" s="16" t="e">
        <f>B31/B33</f>
        <v>#DIV/0!</v>
      </c>
    </row>
    <row r="32" spans="1:3" ht="15.75" customHeight="1" x14ac:dyDescent="0.2">
      <c r="A32" s="14" t="s">
        <v>42</v>
      </c>
      <c r="B32" s="19"/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3">SUM(B30:B32)</f>
        <v>0</v>
      </c>
      <c r="C33" s="16" t="e">
        <f t="shared" si="3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/>
      <c r="C36" s="16" t="e">
        <f>B36/B38</f>
        <v>#DIV/0!</v>
      </c>
    </row>
    <row r="37" spans="1:3" ht="15.75" customHeight="1" x14ac:dyDescent="0.2">
      <c r="A37" s="14" t="s">
        <v>45</v>
      </c>
      <c r="B37" s="19"/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4">SUM(B36:B37)</f>
        <v>0</v>
      </c>
      <c r="C38" s="20" t="e">
        <f t="shared" si="4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/>
      <c r="C41" s="16" t="e">
        <f>B41/B44</f>
        <v>#DIV/0!</v>
      </c>
    </row>
    <row r="42" spans="1:3" ht="15.75" customHeight="1" x14ac:dyDescent="0.2">
      <c r="A42" s="14" t="s">
        <v>48</v>
      </c>
      <c r="B42" s="19"/>
      <c r="C42" s="16" t="e">
        <f>B42/B44</f>
        <v>#DIV/0!</v>
      </c>
    </row>
    <row r="43" spans="1:3" ht="15.75" customHeight="1" x14ac:dyDescent="0.2">
      <c r="A43" s="14" t="s">
        <v>49</v>
      </c>
      <c r="B43" s="19"/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5">SUM(B41:B43)</f>
        <v>0</v>
      </c>
      <c r="C44" s="16" t="e">
        <f t="shared" si="5"/>
        <v>#DIV/0!</v>
      </c>
    </row>
    <row r="45" spans="1:3" ht="15.75" customHeight="1" x14ac:dyDescent="0.2">
      <c r="C45" s="11"/>
    </row>
    <row r="46" spans="1:3" ht="15.75" customHeight="1" x14ac:dyDescent="0.2">
      <c r="A46" s="2" t="s">
        <v>50</v>
      </c>
      <c r="B46" s="3" t="s">
        <v>2</v>
      </c>
      <c r="C46" s="4" t="s">
        <v>3</v>
      </c>
    </row>
    <row r="47" spans="1:3" ht="15.75" customHeight="1" x14ac:dyDescent="0.2">
      <c r="A47" s="14" t="s">
        <v>51</v>
      </c>
      <c r="B47" s="19">
        <v>439</v>
      </c>
      <c r="C47" s="16"/>
    </row>
    <row r="48" spans="1:3" ht="15.75" customHeight="1" x14ac:dyDescent="0.2">
      <c r="A48" s="3" t="s">
        <v>52</v>
      </c>
      <c r="B48" s="7">
        <v>297</v>
      </c>
      <c r="C48" s="11">
        <f>B48/B49</f>
        <v>1</v>
      </c>
    </row>
    <row r="49" spans="1:3" ht="15.75" customHeight="1" x14ac:dyDescent="0.2">
      <c r="A49" s="2" t="s">
        <v>10</v>
      </c>
      <c r="B49" s="3">
        <f t="shared" ref="B49:C49" si="6">B48</f>
        <v>297</v>
      </c>
      <c r="C49" s="8">
        <f t="shared" si="6"/>
        <v>1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7">
        <v>488</v>
      </c>
      <c r="C52" s="11">
        <f>B52/B54</f>
        <v>0.58653846153846156</v>
      </c>
    </row>
    <row r="53" spans="1:3" ht="15.75" customHeight="1" x14ac:dyDescent="0.2">
      <c r="A53" s="3" t="s">
        <v>55</v>
      </c>
      <c r="B53" s="7">
        <v>344</v>
      </c>
      <c r="C53" s="11">
        <f>B53/B54</f>
        <v>0.41346153846153844</v>
      </c>
    </row>
    <row r="54" spans="1:3" ht="15.75" customHeight="1" x14ac:dyDescent="0.2">
      <c r="A54" s="2" t="s">
        <v>10</v>
      </c>
      <c r="B54" s="3">
        <f t="shared" ref="B54:C54" si="7">SUM(B52:B53)</f>
        <v>832</v>
      </c>
      <c r="C54" s="8">
        <f t="shared" si="7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7">
        <v>385</v>
      </c>
      <c r="C57" s="11">
        <f>B57/B59</f>
        <v>0.53103448275862064</v>
      </c>
    </row>
    <row r="58" spans="1:3" ht="15.75" customHeight="1" x14ac:dyDescent="0.2">
      <c r="A58" s="3" t="s">
        <v>58</v>
      </c>
      <c r="B58" s="7">
        <v>340</v>
      </c>
      <c r="C58" s="11">
        <f>B58/B59</f>
        <v>0.4689655172413793</v>
      </c>
    </row>
    <row r="59" spans="1:3" ht="15.75" customHeight="1" x14ac:dyDescent="0.2">
      <c r="A59" s="2" t="s">
        <v>10</v>
      </c>
      <c r="B59" s="3">
        <f t="shared" ref="B59:C59" si="8">SUM(B57:B58)</f>
        <v>725</v>
      </c>
      <c r="C59" s="8">
        <f t="shared" si="8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7">
        <v>440</v>
      </c>
      <c r="C62" s="11">
        <f>B62/B64</f>
        <v>0.59945504087193457</v>
      </c>
    </row>
    <row r="63" spans="1:3" ht="15.75" customHeight="1" x14ac:dyDescent="0.2">
      <c r="A63" s="3" t="s">
        <v>61</v>
      </c>
      <c r="B63" s="7">
        <v>294</v>
      </c>
      <c r="C63" s="11">
        <f>B63/B64</f>
        <v>0.40054495912806537</v>
      </c>
    </row>
    <row r="64" spans="1:3" ht="15.75" customHeight="1" x14ac:dyDescent="0.2">
      <c r="A64" s="2" t="s">
        <v>10</v>
      </c>
      <c r="B64" s="3">
        <f t="shared" ref="B64:C64" si="9">SUM(B62:B63)</f>
        <v>734</v>
      </c>
      <c r="C64" s="8">
        <f t="shared" si="9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7">
        <v>519</v>
      </c>
      <c r="C67" s="11">
        <f>B67/B69</f>
        <v>0.62681159420289856</v>
      </c>
    </row>
    <row r="68" spans="1:3" ht="15.75" customHeight="1" x14ac:dyDescent="0.2">
      <c r="A68" s="3" t="s">
        <v>64</v>
      </c>
      <c r="B68" s="7">
        <v>309</v>
      </c>
      <c r="C68" s="11">
        <f>B68/B69</f>
        <v>0.37318840579710144</v>
      </c>
    </row>
    <row r="69" spans="1:3" ht="15.75" customHeight="1" x14ac:dyDescent="0.2">
      <c r="A69" s="2" t="s">
        <v>10</v>
      </c>
      <c r="B69" s="3">
        <f t="shared" ref="B69:C69" si="10">SUM(B67:B68)</f>
        <v>828</v>
      </c>
      <c r="C69" s="8">
        <f t="shared" si="10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/>
      <c r="C72" s="16" t="e">
        <f>B72/B76</f>
        <v>#DIV/0!</v>
      </c>
    </row>
    <row r="73" spans="1:3" ht="15.75" customHeight="1" x14ac:dyDescent="0.2">
      <c r="A73" s="14" t="s">
        <v>67</v>
      </c>
      <c r="B73" s="19"/>
      <c r="C73" s="16" t="e">
        <f>B73/B76</f>
        <v>#DIV/0!</v>
      </c>
    </row>
    <row r="74" spans="1:3" ht="15.75" customHeight="1" x14ac:dyDescent="0.2">
      <c r="A74" s="14" t="s">
        <v>68</v>
      </c>
      <c r="B74" s="19"/>
      <c r="C74" s="16" t="e">
        <f>B74/B76</f>
        <v>#DIV/0!</v>
      </c>
    </row>
    <row r="75" spans="1:3" ht="15.75" customHeight="1" x14ac:dyDescent="0.2">
      <c r="A75" s="14" t="s">
        <v>69</v>
      </c>
      <c r="B75" s="19"/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1">SUM(B72:B75)</f>
        <v>0</v>
      </c>
      <c r="C76" s="16" t="e">
        <f t="shared" si="11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/>
      <c r="C79" s="16" t="e">
        <f>B79/B82</f>
        <v>#DIV/0!</v>
      </c>
    </row>
    <row r="80" spans="1:3" ht="15.75" customHeight="1" x14ac:dyDescent="0.2">
      <c r="A80" s="14" t="s">
        <v>72</v>
      </c>
      <c r="B80" s="19"/>
      <c r="C80" s="16" t="e">
        <f>B80/B82</f>
        <v>#DIV/0!</v>
      </c>
    </row>
    <row r="81" spans="1:3" ht="15.75" customHeight="1" x14ac:dyDescent="0.2">
      <c r="A81" s="14" t="s">
        <v>73</v>
      </c>
      <c r="B81" s="19"/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2">SUM(B79:B81)</f>
        <v>0</v>
      </c>
      <c r="C82" s="16" t="e">
        <f t="shared" si="12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5" customWidth="1"/>
    <col min="5" max="5" width="18.28515625" customWidth="1"/>
    <col min="6" max="6" width="12.7109375" customWidth="1"/>
  </cols>
  <sheetData>
    <row r="1" spans="1:7" ht="15.75" customHeight="1" x14ac:dyDescent="0.25">
      <c r="D1" s="1" t="s">
        <v>367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136</v>
      </c>
      <c r="F2" s="3" t="s">
        <v>2</v>
      </c>
      <c r="G2" s="4" t="s">
        <v>3</v>
      </c>
    </row>
    <row r="3" spans="1:7" ht="15.75" customHeight="1" x14ac:dyDescent="0.2">
      <c r="A3" s="3" t="s">
        <v>5</v>
      </c>
      <c r="B3" s="7">
        <v>9</v>
      </c>
      <c r="C3" s="8">
        <f>B3/B11</f>
        <v>1.5679442508710801E-3</v>
      </c>
      <c r="E3" s="3" t="s">
        <v>368</v>
      </c>
      <c r="F3" s="10">
        <v>1396</v>
      </c>
      <c r="G3" s="11">
        <f>F3/F6</f>
        <v>0.25221318879855464</v>
      </c>
    </row>
    <row r="4" spans="1:7" ht="15.75" customHeight="1" x14ac:dyDescent="0.2">
      <c r="A4" s="3" t="s">
        <v>7</v>
      </c>
      <c r="B4" s="7">
        <v>11</v>
      </c>
      <c r="C4" s="8">
        <f>B4/B11</f>
        <v>1.9163763066202091E-3</v>
      </c>
      <c r="E4" s="3" t="s">
        <v>369</v>
      </c>
      <c r="F4" s="10">
        <v>2155</v>
      </c>
      <c r="G4" s="11">
        <f>F4/F6</f>
        <v>0.38934056007226742</v>
      </c>
    </row>
    <row r="5" spans="1:7" ht="15.75" customHeight="1" x14ac:dyDescent="0.2">
      <c r="A5" s="3" t="s">
        <v>9</v>
      </c>
      <c r="B5" s="7">
        <v>48</v>
      </c>
      <c r="C5" s="8">
        <f>B5/B11</f>
        <v>8.3623693379790941E-3</v>
      </c>
      <c r="E5" s="3" t="s">
        <v>370</v>
      </c>
      <c r="F5" s="10">
        <v>1984</v>
      </c>
      <c r="G5" s="11">
        <f>F5/F6</f>
        <v>0.35844625112917794</v>
      </c>
    </row>
    <row r="6" spans="1:7" ht="15.75" customHeight="1" x14ac:dyDescent="0.2">
      <c r="A6" s="3" t="s">
        <v>11</v>
      </c>
      <c r="B6" s="7">
        <v>336</v>
      </c>
      <c r="C6" s="8">
        <f>B6/B11</f>
        <v>5.8536585365853662E-2</v>
      </c>
      <c r="E6" s="2" t="s">
        <v>20</v>
      </c>
      <c r="F6" s="10">
        <f t="shared" ref="F6:G6" si="0">SUM(F3:F5)</f>
        <v>5535</v>
      </c>
      <c r="G6" s="11">
        <f t="shared" si="0"/>
        <v>1</v>
      </c>
    </row>
    <row r="7" spans="1:7" ht="15.75" customHeight="1" x14ac:dyDescent="0.2">
      <c r="A7" s="3" t="s">
        <v>12</v>
      </c>
      <c r="B7" s="7">
        <v>10</v>
      </c>
      <c r="C7" s="8">
        <f>B7/B11</f>
        <v>1.7421602787456446E-3</v>
      </c>
      <c r="G7" s="11"/>
    </row>
    <row r="8" spans="1:7" ht="15.75" customHeight="1" x14ac:dyDescent="0.2">
      <c r="A8" s="3" t="s">
        <v>14</v>
      </c>
      <c r="B8" s="7">
        <v>7</v>
      </c>
      <c r="C8" s="8">
        <f>B8/B11</f>
        <v>1.2195121951219512E-3</v>
      </c>
      <c r="E8" s="2" t="s">
        <v>192</v>
      </c>
      <c r="F8" s="3" t="s">
        <v>2</v>
      </c>
      <c r="G8" s="4" t="s">
        <v>3</v>
      </c>
    </row>
    <row r="9" spans="1:7" ht="15.75" customHeight="1" x14ac:dyDescent="0.2">
      <c r="A9" s="3" t="s">
        <v>16</v>
      </c>
      <c r="B9" s="10">
        <v>5247</v>
      </c>
      <c r="C9" s="8">
        <f>B9/B11</f>
        <v>0.91411149825783977</v>
      </c>
      <c r="E9" s="3" t="s">
        <v>371</v>
      </c>
      <c r="F9" s="7">
        <v>552</v>
      </c>
      <c r="G9" s="11">
        <f>F9/F11</f>
        <v>0.49909584086799275</v>
      </c>
    </row>
    <row r="10" spans="1:7" ht="15.75" customHeight="1" x14ac:dyDescent="0.2">
      <c r="A10" s="3" t="s">
        <v>18</v>
      </c>
      <c r="B10" s="7">
        <v>72</v>
      </c>
      <c r="C10" s="8">
        <f>B10/B11</f>
        <v>1.2543554006968641E-2</v>
      </c>
      <c r="E10" s="3" t="s">
        <v>372</v>
      </c>
      <c r="F10" s="7">
        <v>554</v>
      </c>
      <c r="G10" s="11">
        <f>F10/F11</f>
        <v>0.50090415913200725</v>
      </c>
    </row>
    <row r="11" spans="1:7" ht="15.75" customHeight="1" x14ac:dyDescent="0.2">
      <c r="A11" s="2" t="s">
        <v>10</v>
      </c>
      <c r="B11" s="3">
        <f t="shared" ref="B11:C11" si="1">SUM(B3:B10)</f>
        <v>5740</v>
      </c>
      <c r="C11" s="8">
        <f t="shared" si="1"/>
        <v>1</v>
      </c>
      <c r="E11" s="2" t="s">
        <v>10</v>
      </c>
      <c r="F11" s="7">
        <f t="shared" ref="F11:G11" si="2">SUM(F9:F10)</f>
        <v>1106</v>
      </c>
      <c r="G11" s="11">
        <f t="shared" si="2"/>
        <v>1</v>
      </c>
    </row>
    <row r="12" spans="1:7" ht="15.75" customHeight="1" x14ac:dyDescent="0.2">
      <c r="C12" s="11"/>
    </row>
    <row r="13" spans="1:7" ht="15.75" customHeight="1" x14ac:dyDescent="0.2">
      <c r="A13" s="17" t="s">
        <v>21</v>
      </c>
      <c r="B13" s="14" t="s">
        <v>2</v>
      </c>
      <c r="C13" s="18" t="s">
        <v>3</v>
      </c>
    </row>
    <row r="14" spans="1:7" ht="15.75" customHeight="1" x14ac:dyDescent="0.2">
      <c r="A14" s="14" t="s">
        <v>23</v>
      </c>
      <c r="B14" s="19"/>
      <c r="C14" s="16" t="e">
        <f>B14/B16</f>
        <v>#DIV/0!</v>
      </c>
    </row>
    <row r="15" spans="1:7" ht="15.75" customHeight="1" x14ac:dyDescent="0.2">
      <c r="A15" s="14" t="s">
        <v>25</v>
      </c>
      <c r="B15" s="19"/>
      <c r="C15" s="16" t="e">
        <f>B15/B16</f>
        <v>#DIV/0!</v>
      </c>
    </row>
    <row r="16" spans="1:7" ht="15.75" customHeight="1" x14ac:dyDescent="0.2">
      <c r="A16" s="17" t="s">
        <v>10</v>
      </c>
      <c r="B16" s="14">
        <f t="shared" ref="B16:C16" si="3">SUM(B14:B15)</f>
        <v>0</v>
      </c>
      <c r="C16" s="20" t="e">
        <f t="shared" si="3"/>
        <v>#DIV/0!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17" t="s">
        <v>27</v>
      </c>
      <c r="B18" s="14" t="s">
        <v>2</v>
      </c>
      <c r="C18" s="18" t="s">
        <v>3</v>
      </c>
    </row>
    <row r="19" spans="1:3" ht="15.75" customHeight="1" x14ac:dyDescent="0.2">
      <c r="A19" s="14" t="s">
        <v>29</v>
      </c>
      <c r="B19" s="19"/>
      <c r="C19" s="16" t="e">
        <f>B19/B27</f>
        <v>#DIV/0!</v>
      </c>
    </row>
    <row r="20" spans="1:3" ht="15.75" customHeight="1" x14ac:dyDescent="0.2">
      <c r="A20" s="14" t="s">
        <v>31</v>
      </c>
      <c r="B20" s="19"/>
      <c r="C20" s="16" t="e">
        <f>B20/B27</f>
        <v>#DIV/0!</v>
      </c>
    </row>
    <row r="21" spans="1:3" ht="15.75" customHeight="1" x14ac:dyDescent="0.2">
      <c r="A21" s="14" t="s">
        <v>33</v>
      </c>
      <c r="B21" s="19"/>
      <c r="C21" s="16" t="e">
        <f>B21/B27</f>
        <v>#DIV/0!</v>
      </c>
    </row>
    <row r="22" spans="1:3" ht="15.75" customHeight="1" x14ac:dyDescent="0.2">
      <c r="A22" s="14" t="s">
        <v>34</v>
      </c>
      <c r="B22" s="19"/>
      <c r="C22" s="16" t="e">
        <f>B22/B27</f>
        <v>#DIV/0!</v>
      </c>
    </row>
    <row r="23" spans="1:3" ht="15.75" customHeight="1" x14ac:dyDescent="0.2">
      <c r="A23" s="14" t="s">
        <v>35</v>
      </c>
      <c r="B23" s="19"/>
      <c r="C23" s="16" t="e">
        <f>B23/B27</f>
        <v>#DIV/0!</v>
      </c>
    </row>
    <row r="24" spans="1:3" ht="15.75" customHeight="1" x14ac:dyDescent="0.2">
      <c r="A24" s="14" t="s">
        <v>36</v>
      </c>
      <c r="B24" s="19"/>
      <c r="C24" s="16" t="e">
        <f>B24/B27</f>
        <v>#DIV/0!</v>
      </c>
    </row>
    <row r="25" spans="1:3" ht="15.75" customHeight="1" x14ac:dyDescent="0.2">
      <c r="A25" s="14" t="s">
        <v>37</v>
      </c>
      <c r="B25" s="19"/>
      <c r="C25" s="16" t="e">
        <f>B25/B27</f>
        <v>#DIV/0!</v>
      </c>
    </row>
    <row r="26" spans="1:3" ht="15.75" customHeight="1" x14ac:dyDescent="0.2">
      <c r="A26" s="14" t="s">
        <v>38</v>
      </c>
      <c r="B26" s="19"/>
      <c r="C26" s="16" t="e">
        <f>B26/B27</f>
        <v>#DIV/0!</v>
      </c>
    </row>
    <row r="27" spans="1:3" ht="15.75" customHeight="1" x14ac:dyDescent="0.2">
      <c r="A27" s="17" t="s">
        <v>10</v>
      </c>
      <c r="B27" s="19">
        <f t="shared" ref="B27:C27" si="4">SUM(B19:B26)</f>
        <v>0</v>
      </c>
      <c r="C27" s="16" t="e">
        <f t="shared" si="4"/>
        <v>#DIV/0!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17" t="s">
        <v>39</v>
      </c>
      <c r="B29" s="14" t="s">
        <v>2</v>
      </c>
      <c r="C29" s="18" t="s">
        <v>3</v>
      </c>
    </row>
    <row r="30" spans="1:3" ht="15.75" customHeight="1" x14ac:dyDescent="0.2">
      <c r="A30" s="14" t="s">
        <v>40</v>
      </c>
      <c r="B30" s="19"/>
      <c r="C30" s="16" t="e">
        <f>B30/B33</f>
        <v>#DIV/0!</v>
      </c>
    </row>
    <row r="31" spans="1:3" ht="15.75" customHeight="1" x14ac:dyDescent="0.2">
      <c r="A31" s="14" t="s">
        <v>41</v>
      </c>
      <c r="B31" s="19"/>
      <c r="C31" s="16" t="e">
        <f>B31/B33</f>
        <v>#DIV/0!</v>
      </c>
    </row>
    <row r="32" spans="1:3" ht="15.75" customHeight="1" x14ac:dyDescent="0.2">
      <c r="A32" s="14" t="s">
        <v>42</v>
      </c>
      <c r="B32" s="19"/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5">SUM(B30:B32)</f>
        <v>0</v>
      </c>
      <c r="C33" s="16" t="e">
        <f t="shared" si="5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2" t="s">
        <v>43</v>
      </c>
      <c r="B35" s="3" t="s">
        <v>2</v>
      </c>
      <c r="C35" s="4" t="s">
        <v>3</v>
      </c>
    </row>
    <row r="36" spans="1:3" ht="15.75" customHeight="1" x14ac:dyDescent="0.2">
      <c r="A36" s="3" t="s">
        <v>44</v>
      </c>
      <c r="B36" s="10">
        <v>4760</v>
      </c>
      <c r="C36" s="11">
        <f>B36/B38</f>
        <v>0.84247787610619473</v>
      </c>
    </row>
    <row r="37" spans="1:3" ht="15.75" customHeight="1" x14ac:dyDescent="0.2">
      <c r="A37" s="3" t="s">
        <v>45</v>
      </c>
      <c r="B37" s="7">
        <v>890</v>
      </c>
      <c r="C37" s="11">
        <f>B37/B38</f>
        <v>0.15752212389380532</v>
      </c>
    </row>
    <row r="38" spans="1:3" ht="15.75" customHeight="1" x14ac:dyDescent="0.2">
      <c r="A38" s="2" t="s">
        <v>10</v>
      </c>
      <c r="B38" s="13">
        <f t="shared" ref="B38:C38" si="6">SUM(B36:B37)</f>
        <v>5650</v>
      </c>
      <c r="C38" s="8">
        <f t="shared" si="6"/>
        <v>1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/>
      <c r="C41" s="16" t="e">
        <f>B41/B44</f>
        <v>#DIV/0!</v>
      </c>
    </row>
    <row r="42" spans="1:3" ht="15.75" customHeight="1" x14ac:dyDescent="0.2">
      <c r="A42" s="14" t="s">
        <v>48</v>
      </c>
      <c r="B42" s="19"/>
      <c r="C42" s="16" t="e">
        <f>B42/B44</f>
        <v>#DIV/0!</v>
      </c>
    </row>
    <row r="43" spans="1:3" ht="15.75" customHeight="1" x14ac:dyDescent="0.2">
      <c r="A43" s="14" t="s">
        <v>49</v>
      </c>
      <c r="B43" s="19"/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7">SUM(B41:B43)</f>
        <v>0</v>
      </c>
      <c r="C44" s="16" t="e">
        <f t="shared" si="7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/>
      <c r="C47" s="16" t="e">
        <f>B47/B49</f>
        <v>#DIV/0!</v>
      </c>
    </row>
    <row r="48" spans="1:3" ht="15.75" customHeight="1" x14ac:dyDescent="0.2">
      <c r="A48" s="14" t="s">
        <v>52</v>
      </c>
      <c r="B48" s="19"/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8">SUM(B47:B48)</f>
        <v>0</v>
      </c>
      <c r="C49" s="20" t="e">
        <f t="shared" si="8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10">
        <v>3247</v>
      </c>
      <c r="C52" s="11">
        <f>B52/B54</f>
        <v>0.62975174553917768</v>
      </c>
    </row>
    <row r="53" spans="1:3" ht="15.75" customHeight="1" x14ac:dyDescent="0.2">
      <c r="A53" s="3" t="s">
        <v>55</v>
      </c>
      <c r="B53" s="10">
        <v>1909</v>
      </c>
      <c r="C53" s="11">
        <f>B53/B54</f>
        <v>0.37024825446082232</v>
      </c>
    </row>
    <row r="54" spans="1:3" ht="15.75" customHeight="1" x14ac:dyDescent="0.2">
      <c r="A54" s="2" t="s">
        <v>10</v>
      </c>
      <c r="B54" s="13">
        <f t="shared" ref="B54:C54" si="9">SUM(B52:B53)</f>
        <v>5156</v>
      </c>
      <c r="C54" s="8">
        <f t="shared" si="9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10">
        <v>2430</v>
      </c>
      <c r="C57" s="11">
        <f>B57/B59</f>
        <v>0.54338103756708411</v>
      </c>
    </row>
    <row r="58" spans="1:3" ht="15.75" customHeight="1" x14ac:dyDescent="0.2">
      <c r="A58" s="3" t="s">
        <v>58</v>
      </c>
      <c r="B58" s="10">
        <v>2042</v>
      </c>
      <c r="C58" s="11">
        <f>B58/B59</f>
        <v>0.45661896243291594</v>
      </c>
    </row>
    <row r="59" spans="1:3" ht="15.75" customHeight="1" x14ac:dyDescent="0.2">
      <c r="A59" s="2" t="s">
        <v>10</v>
      </c>
      <c r="B59" s="13">
        <f t="shared" ref="B59:C59" si="10">SUM(B57:B58)</f>
        <v>4472</v>
      </c>
      <c r="C59" s="8">
        <f t="shared" si="10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13" t="s">
        <v>2</v>
      </c>
      <c r="C61" s="4" t="s">
        <v>3</v>
      </c>
    </row>
    <row r="62" spans="1:3" ht="15.75" customHeight="1" x14ac:dyDescent="0.2">
      <c r="A62" s="3" t="s">
        <v>60</v>
      </c>
      <c r="B62" s="10">
        <v>2508</v>
      </c>
      <c r="C62" s="11">
        <f>B62/B64</f>
        <v>0.56069751844399729</v>
      </c>
    </row>
    <row r="63" spans="1:3" ht="15.75" customHeight="1" x14ac:dyDescent="0.2">
      <c r="A63" s="3" t="s">
        <v>61</v>
      </c>
      <c r="B63" s="10">
        <v>1965</v>
      </c>
      <c r="C63" s="11">
        <f>B63/B64</f>
        <v>0.43930248155600266</v>
      </c>
    </row>
    <row r="64" spans="1:3" ht="15.75" customHeight="1" x14ac:dyDescent="0.2">
      <c r="A64" s="2" t="s">
        <v>10</v>
      </c>
      <c r="B64" s="13">
        <f t="shared" ref="B64:C64" si="11">SUM(B62:B63)</f>
        <v>4473</v>
      </c>
      <c r="C64" s="8">
        <f t="shared" si="11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10">
        <v>3026</v>
      </c>
      <c r="C67" s="11">
        <f>B67/B69</f>
        <v>0.58894511483067347</v>
      </c>
    </row>
    <row r="68" spans="1:3" ht="15.75" customHeight="1" x14ac:dyDescent="0.2">
      <c r="A68" s="3" t="s">
        <v>64</v>
      </c>
      <c r="B68" s="10">
        <v>2112</v>
      </c>
      <c r="C68" s="11">
        <f>B68/B69</f>
        <v>0.41105488516932659</v>
      </c>
    </row>
    <row r="69" spans="1:3" ht="15.75" customHeight="1" x14ac:dyDescent="0.2">
      <c r="A69" s="2" t="s">
        <v>10</v>
      </c>
      <c r="B69" s="13">
        <f t="shared" ref="B69:C69" si="12">SUM(B67:B68)</f>
        <v>5138</v>
      </c>
      <c r="C69" s="8">
        <f t="shared" si="12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/>
      <c r="C72" s="16" t="e">
        <f>B72/B76</f>
        <v>#DIV/0!</v>
      </c>
    </row>
    <row r="73" spans="1:3" ht="15.75" customHeight="1" x14ac:dyDescent="0.2">
      <c r="A73" s="14" t="s">
        <v>67</v>
      </c>
      <c r="B73" s="19"/>
      <c r="C73" s="16" t="e">
        <f>B73/B76</f>
        <v>#DIV/0!</v>
      </c>
    </row>
    <row r="74" spans="1:3" ht="15.75" customHeight="1" x14ac:dyDescent="0.2">
      <c r="A74" s="14" t="s">
        <v>68</v>
      </c>
      <c r="B74" s="19"/>
      <c r="C74" s="16" t="e">
        <f>B74/B76</f>
        <v>#DIV/0!</v>
      </c>
    </row>
    <row r="75" spans="1:3" ht="15.75" customHeight="1" x14ac:dyDescent="0.2">
      <c r="A75" s="14" t="s">
        <v>69</v>
      </c>
      <c r="B75" s="19"/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3">SUM(B72:B75)</f>
        <v>0</v>
      </c>
      <c r="C76" s="16" t="e">
        <f t="shared" si="13"/>
        <v>#DIV/0!</v>
      </c>
    </row>
    <row r="77" spans="1:3" ht="15.75" customHeight="1" x14ac:dyDescent="0.2">
      <c r="C77" s="11"/>
    </row>
    <row r="78" spans="1:3" ht="15.75" customHeight="1" x14ac:dyDescent="0.2">
      <c r="A78" s="2" t="s">
        <v>70</v>
      </c>
      <c r="B78" s="3" t="s">
        <v>2</v>
      </c>
      <c r="C78" s="4" t="s">
        <v>3</v>
      </c>
    </row>
    <row r="79" spans="1:3" ht="15.75" customHeight="1" x14ac:dyDescent="0.2">
      <c r="A79" s="3" t="s">
        <v>71</v>
      </c>
      <c r="B79" s="10">
        <v>1306</v>
      </c>
      <c r="C79" s="11">
        <f>B79/B82</f>
        <v>0.27322175732217574</v>
      </c>
    </row>
    <row r="80" spans="1:3" ht="15.75" customHeight="1" x14ac:dyDescent="0.2">
      <c r="A80" s="3" t="s">
        <v>72</v>
      </c>
      <c r="B80" s="10">
        <v>2974</v>
      </c>
      <c r="C80" s="11">
        <f>B80/B82</f>
        <v>0.62217573221757327</v>
      </c>
    </row>
    <row r="81" spans="1:3" ht="15.75" customHeight="1" x14ac:dyDescent="0.2">
      <c r="A81" s="3" t="s">
        <v>73</v>
      </c>
      <c r="B81" s="7">
        <v>500</v>
      </c>
      <c r="C81" s="11">
        <f>B81/B82</f>
        <v>0.10460251046025104</v>
      </c>
    </row>
    <row r="82" spans="1:3" ht="15.75" customHeight="1" x14ac:dyDescent="0.2">
      <c r="A82" s="2" t="s">
        <v>10</v>
      </c>
      <c r="B82" s="10">
        <f t="shared" ref="B82:C82" si="14">SUM(B79:B81)</f>
        <v>4780</v>
      </c>
      <c r="C82" s="11">
        <f t="shared" si="14"/>
        <v>1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6.42578125" customWidth="1"/>
    <col min="5" max="5" width="21.7109375" customWidth="1"/>
    <col min="6" max="6" width="12.7109375" customWidth="1"/>
  </cols>
  <sheetData>
    <row r="1" spans="1:7" ht="15.75" customHeight="1" x14ac:dyDescent="0.25">
      <c r="D1" s="1" t="s">
        <v>373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22</v>
      </c>
      <c r="F2" s="3" t="s">
        <v>2</v>
      </c>
      <c r="G2" s="2" t="s">
        <v>3</v>
      </c>
    </row>
    <row r="3" spans="1:7" ht="15.75" customHeight="1" x14ac:dyDescent="0.2">
      <c r="A3" s="3" t="s">
        <v>5</v>
      </c>
      <c r="B3" s="7">
        <v>9</v>
      </c>
      <c r="C3" s="8">
        <f>B3/B11</f>
        <v>7.004981320049813E-4</v>
      </c>
      <c r="E3" s="3" t="s">
        <v>24</v>
      </c>
      <c r="F3" s="7">
        <v>3250</v>
      </c>
      <c r="G3" s="11">
        <f>F3/F5</f>
        <v>0.280510961505265</v>
      </c>
    </row>
    <row r="4" spans="1:7" ht="15.75" customHeight="1" x14ac:dyDescent="0.2">
      <c r="A4" s="3" t="s">
        <v>7</v>
      </c>
      <c r="B4" s="7">
        <v>21</v>
      </c>
      <c r="C4" s="8">
        <f>B4/B11</f>
        <v>1.6344956413449564E-3</v>
      </c>
      <c r="E4" s="3" t="s">
        <v>26</v>
      </c>
      <c r="F4" s="7">
        <v>8336</v>
      </c>
      <c r="G4" s="11">
        <f>F4/F5</f>
        <v>0.719489038494735</v>
      </c>
    </row>
    <row r="5" spans="1:7" ht="15.75" customHeight="1" x14ac:dyDescent="0.2">
      <c r="A5" s="3" t="s">
        <v>9</v>
      </c>
      <c r="B5" s="7">
        <v>128</v>
      </c>
      <c r="C5" s="8">
        <f>B5/B11</f>
        <v>9.9626400996264009E-3</v>
      </c>
      <c r="E5" s="2" t="s">
        <v>10</v>
      </c>
      <c r="F5" s="7">
        <f t="shared" ref="F5:G5" si="0">SUM(F3:F4)</f>
        <v>11586</v>
      </c>
      <c r="G5" s="11">
        <f t="shared" si="0"/>
        <v>1</v>
      </c>
    </row>
    <row r="6" spans="1:7" ht="15.75" customHeight="1" x14ac:dyDescent="0.2">
      <c r="A6" s="3" t="s">
        <v>11</v>
      </c>
      <c r="B6" s="7">
        <v>1321</v>
      </c>
      <c r="C6" s="8">
        <f>B6/B11</f>
        <v>0.10281755915317559</v>
      </c>
    </row>
    <row r="7" spans="1:7" ht="15.75" customHeight="1" x14ac:dyDescent="0.2">
      <c r="A7" s="3" t="s">
        <v>12</v>
      </c>
      <c r="B7" s="7">
        <v>33</v>
      </c>
      <c r="C7" s="8">
        <f>B7/B11</f>
        <v>2.5684931506849314E-3</v>
      </c>
    </row>
    <row r="8" spans="1:7" ht="15.75" customHeight="1" x14ac:dyDescent="0.2">
      <c r="A8" s="3" t="s">
        <v>14</v>
      </c>
      <c r="B8" s="7">
        <v>10</v>
      </c>
      <c r="C8" s="8">
        <f>B8/B11</f>
        <v>7.7833125778331254E-4</v>
      </c>
    </row>
    <row r="9" spans="1:7" ht="15.75" customHeight="1" x14ac:dyDescent="0.2">
      <c r="A9" s="3" t="s">
        <v>16</v>
      </c>
      <c r="B9" s="7">
        <v>11137</v>
      </c>
      <c r="C9" s="8">
        <f>B9/B11</f>
        <v>0.86682752179327527</v>
      </c>
    </row>
    <row r="10" spans="1:7" ht="15.75" customHeight="1" x14ac:dyDescent="0.2">
      <c r="A10" s="3" t="s">
        <v>18</v>
      </c>
      <c r="B10" s="7">
        <v>189</v>
      </c>
      <c r="C10" s="8">
        <f>B10/B11</f>
        <v>1.4710460772104608E-2</v>
      </c>
    </row>
    <row r="11" spans="1:7" ht="15.75" customHeight="1" x14ac:dyDescent="0.2">
      <c r="A11" s="2" t="s">
        <v>10</v>
      </c>
      <c r="B11" s="3">
        <f t="shared" ref="B11:C11" si="1">SUM(B3:B10)</f>
        <v>12848</v>
      </c>
      <c r="C11" s="8">
        <f t="shared" si="1"/>
        <v>1</v>
      </c>
    </row>
    <row r="12" spans="1:7" ht="15.75" customHeight="1" x14ac:dyDescent="0.2">
      <c r="C12" s="11"/>
    </row>
    <row r="13" spans="1:7" ht="15.75" customHeight="1" x14ac:dyDescent="0.2">
      <c r="A13" s="17" t="s">
        <v>21</v>
      </c>
      <c r="B13" s="14" t="s">
        <v>2</v>
      </c>
      <c r="C13" s="18" t="s">
        <v>3</v>
      </c>
    </row>
    <row r="14" spans="1:7" ht="15.75" customHeight="1" x14ac:dyDescent="0.2">
      <c r="A14" s="14" t="s">
        <v>23</v>
      </c>
      <c r="B14" s="19">
        <v>0</v>
      </c>
      <c r="C14" s="16" t="e">
        <f>B14/B16</f>
        <v>#DIV/0!</v>
      </c>
    </row>
    <row r="15" spans="1:7" ht="15.75" customHeight="1" x14ac:dyDescent="0.2">
      <c r="A15" s="14" t="s">
        <v>25</v>
      </c>
      <c r="B15" s="19">
        <v>0</v>
      </c>
      <c r="C15" s="16" t="e">
        <f>B15/B16</f>
        <v>#DIV/0!</v>
      </c>
    </row>
    <row r="16" spans="1:7" ht="15.75" customHeight="1" x14ac:dyDescent="0.2">
      <c r="A16" s="17" t="s">
        <v>10</v>
      </c>
      <c r="B16" s="14">
        <f t="shared" ref="B16:C16" si="2">SUM(B14:B15)</f>
        <v>0</v>
      </c>
      <c r="C16" s="20" t="e">
        <f t="shared" si="2"/>
        <v>#DIV/0!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17" t="s">
        <v>27</v>
      </c>
      <c r="B18" s="14" t="s">
        <v>2</v>
      </c>
      <c r="C18" s="18" t="s">
        <v>3</v>
      </c>
    </row>
    <row r="19" spans="1:3" ht="15.75" customHeight="1" x14ac:dyDescent="0.2">
      <c r="A19" s="14" t="s">
        <v>29</v>
      </c>
      <c r="B19" s="19">
        <v>0</v>
      </c>
      <c r="C19" s="16" t="e">
        <f>B19/B27</f>
        <v>#DIV/0!</v>
      </c>
    </row>
    <row r="20" spans="1:3" ht="15.75" customHeight="1" x14ac:dyDescent="0.2">
      <c r="A20" s="14" t="s">
        <v>31</v>
      </c>
      <c r="B20" s="19">
        <v>0</v>
      </c>
      <c r="C20" s="16" t="e">
        <f>B20/B27</f>
        <v>#DIV/0!</v>
      </c>
    </row>
    <row r="21" spans="1:3" ht="15.75" customHeight="1" x14ac:dyDescent="0.2">
      <c r="A21" s="14" t="s">
        <v>33</v>
      </c>
      <c r="B21" s="19">
        <v>0</v>
      </c>
      <c r="C21" s="16" t="e">
        <f>B21/B27</f>
        <v>#DIV/0!</v>
      </c>
    </row>
    <row r="22" spans="1:3" ht="15.75" customHeight="1" x14ac:dyDescent="0.2">
      <c r="A22" s="14" t="s">
        <v>34</v>
      </c>
      <c r="B22" s="19">
        <v>0</v>
      </c>
      <c r="C22" s="16" t="e">
        <f>B22/B27</f>
        <v>#DIV/0!</v>
      </c>
    </row>
    <row r="23" spans="1:3" ht="15.75" customHeight="1" x14ac:dyDescent="0.2">
      <c r="A23" s="14" t="s">
        <v>35</v>
      </c>
      <c r="B23" s="19">
        <v>0</v>
      </c>
      <c r="C23" s="16" t="e">
        <f>B23/B27</f>
        <v>#DIV/0!</v>
      </c>
    </row>
    <row r="24" spans="1:3" ht="15.75" customHeight="1" x14ac:dyDescent="0.2">
      <c r="A24" s="14" t="s">
        <v>36</v>
      </c>
      <c r="B24" s="19">
        <v>0</v>
      </c>
      <c r="C24" s="16" t="e">
        <f>B24/B27</f>
        <v>#DIV/0!</v>
      </c>
    </row>
    <row r="25" spans="1:3" ht="15.75" customHeight="1" x14ac:dyDescent="0.2">
      <c r="A25" s="14" t="s">
        <v>37</v>
      </c>
      <c r="B25" s="19">
        <v>0</v>
      </c>
      <c r="C25" s="16" t="e">
        <f>B25/B27</f>
        <v>#DIV/0!</v>
      </c>
    </row>
    <row r="26" spans="1:3" ht="15.75" customHeight="1" x14ac:dyDescent="0.2">
      <c r="A26" s="14" t="s">
        <v>38</v>
      </c>
      <c r="B26" s="19">
        <v>0</v>
      </c>
      <c r="C26" s="16" t="e">
        <f>B26/B27</f>
        <v>#DIV/0!</v>
      </c>
    </row>
    <row r="27" spans="1:3" ht="15.75" customHeight="1" x14ac:dyDescent="0.2">
      <c r="A27" s="17" t="s">
        <v>10</v>
      </c>
      <c r="B27" s="19">
        <f t="shared" ref="B27:C27" si="3">SUM(B19:B26)</f>
        <v>0</v>
      </c>
      <c r="C27" s="16" t="e">
        <f t="shared" si="3"/>
        <v>#DIV/0!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17" t="s">
        <v>39</v>
      </c>
      <c r="B29" s="14" t="s">
        <v>2</v>
      </c>
      <c r="C29" s="18" t="s">
        <v>3</v>
      </c>
    </row>
    <row r="30" spans="1:3" ht="15.75" customHeight="1" x14ac:dyDescent="0.2">
      <c r="A30" s="14" t="s">
        <v>40</v>
      </c>
      <c r="B30" s="19">
        <v>0</v>
      </c>
      <c r="C30" s="16" t="e">
        <f>B30/B33</f>
        <v>#DIV/0!</v>
      </c>
    </row>
    <row r="31" spans="1:3" ht="15.75" customHeight="1" x14ac:dyDescent="0.2">
      <c r="A31" s="14" t="s">
        <v>41</v>
      </c>
      <c r="B31" s="19">
        <v>0</v>
      </c>
      <c r="C31" s="16" t="e">
        <f>B31/B33</f>
        <v>#DIV/0!</v>
      </c>
    </row>
    <row r="32" spans="1:3" ht="15.75" customHeight="1" x14ac:dyDescent="0.2">
      <c r="A32" s="14" t="s">
        <v>42</v>
      </c>
      <c r="B32" s="19">
        <v>0</v>
      </c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4">SUM(B30:B32)</f>
        <v>0</v>
      </c>
      <c r="C33" s="16" t="e">
        <f t="shared" si="4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2" t="s">
        <v>43</v>
      </c>
      <c r="B35" s="3" t="s">
        <v>2</v>
      </c>
      <c r="C35" s="4" t="s">
        <v>3</v>
      </c>
    </row>
    <row r="36" spans="1:3" ht="15.75" customHeight="1" x14ac:dyDescent="0.2">
      <c r="A36" s="3" t="s">
        <v>44</v>
      </c>
      <c r="B36" s="7">
        <v>9893</v>
      </c>
      <c r="C36" s="11">
        <f>B36/B38</f>
        <v>0.7883496692963583</v>
      </c>
    </row>
    <row r="37" spans="1:3" ht="15.75" customHeight="1" x14ac:dyDescent="0.2">
      <c r="A37" s="3" t="s">
        <v>45</v>
      </c>
      <c r="B37" s="7">
        <v>2656</v>
      </c>
      <c r="C37" s="11">
        <f>B37/B38</f>
        <v>0.21165033070364173</v>
      </c>
    </row>
    <row r="38" spans="1:3" ht="15.75" customHeight="1" x14ac:dyDescent="0.2">
      <c r="A38" s="2" t="s">
        <v>10</v>
      </c>
      <c r="B38" s="3">
        <f t="shared" ref="B38:C38" si="5">SUM(B36:B37)</f>
        <v>12549</v>
      </c>
      <c r="C38" s="8">
        <f t="shared" si="5"/>
        <v>1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>
        <v>0</v>
      </c>
      <c r="C41" s="16" t="e">
        <f>B41/B44</f>
        <v>#DIV/0!</v>
      </c>
    </row>
    <row r="42" spans="1:3" ht="15.75" customHeight="1" x14ac:dyDescent="0.2">
      <c r="A42" s="14" t="s">
        <v>48</v>
      </c>
      <c r="B42" s="19">
        <v>0</v>
      </c>
      <c r="C42" s="16" t="e">
        <f>B42/B44</f>
        <v>#DIV/0!</v>
      </c>
    </row>
    <row r="43" spans="1:3" ht="15.75" customHeight="1" x14ac:dyDescent="0.2">
      <c r="A43" s="14" t="s">
        <v>49</v>
      </c>
      <c r="B43" s="19">
        <v>0</v>
      </c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6">SUM(B41:B43)</f>
        <v>0</v>
      </c>
      <c r="C44" s="16" t="e">
        <f t="shared" si="6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>
        <v>0</v>
      </c>
      <c r="C47" s="16" t="e">
        <f>B47/B49</f>
        <v>#DIV/0!</v>
      </c>
    </row>
    <row r="48" spans="1:3" ht="15.75" customHeight="1" x14ac:dyDescent="0.2">
      <c r="A48" s="14" t="s">
        <v>52</v>
      </c>
      <c r="B48" s="19">
        <v>0</v>
      </c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7">SUM(B47:B48)</f>
        <v>0</v>
      </c>
      <c r="C49" s="20" t="e">
        <f t="shared" si="7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7">
        <v>7715</v>
      </c>
      <c r="C52" s="11">
        <f>B52/B54</f>
        <v>0.65149467995271071</v>
      </c>
    </row>
    <row r="53" spans="1:3" ht="15.75" customHeight="1" x14ac:dyDescent="0.2">
      <c r="A53" s="3" t="s">
        <v>55</v>
      </c>
      <c r="B53" s="7">
        <v>4127</v>
      </c>
      <c r="C53" s="11">
        <f>B53/B54</f>
        <v>0.34850532004728929</v>
      </c>
    </row>
    <row r="54" spans="1:3" ht="15.75" customHeight="1" x14ac:dyDescent="0.2">
      <c r="A54" s="2" t="s">
        <v>10</v>
      </c>
      <c r="B54" s="3">
        <f t="shared" ref="B54:C54" si="8">SUM(B52:B53)</f>
        <v>11842</v>
      </c>
      <c r="C54" s="8">
        <f t="shared" si="8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7">
        <v>5610</v>
      </c>
      <c r="C57" s="11">
        <f>B57/B59</f>
        <v>0.55599603567889</v>
      </c>
    </row>
    <row r="58" spans="1:3" ht="15.75" customHeight="1" x14ac:dyDescent="0.2">
      <c r="A58" s="3" t="s">
        <v>58</v>
      </c>
      <c r="B58" s="7">
        <v>4480</v>
      </c>
      <c r="C58" s="11">
        <f>B58/B59</f>
        <v>0.44400396432111</v>
      </c>
    </row>
    <row r="59" spans="1:3" ht="15.75" customHeight="1" x14ac:dyDescent="0.2">
      <c r="A59" s="2" t="s">
        <v>10</v>
      </c>
      <c r="B59" s="3">
        <f t="shared" ref="B59:C59" si="9">SUM(B57:B58)</f>
        <v>10090</v>
      </c>
      <c r="C59" s="8">
        <f t="shared" si="9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7">
        <v>6332</v>
      </c>
      <c r="C62" s="11">
        <f>B62/B64</f>
        <v>0.63036336485813838</v>
      </c>
    </row>
    <row r="63" spans="1:3" ht="15.75" customHeight="1" x14ac:dyDescent="0.2">
      <c r="A63" s="3" t="s">
        <v>61</v>
      </c>
      <c r="B63" s="7">
        <v>3713</v>
      </c>
      <c r="C63" s="11">
        <f>B63/B64</f>
        <v>0.36963663514186162</v>
      </c>
    </row>
    <row r="64" spans="1:3" ht="15.75" customHeight="1" x14ac:dyDescent="0.2">
      <c r="A64" s="2" t="s">
        <v>10</v>
      </c>
      <c r="B64" s="3">
        <f t="shared" ref="B64:C64" si="10">SUM(B62:B63)</f>
        <v>10045</v>
      </c>
      <c r="C64" s="8">
        <f t="shared" si="10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7">
        <v>7537</v>
      </c>
      <c r="C67" s="11">
        <f>B67/B69</f>
        <v>0.64286932787444562</v>
      </c>
    </row>
    <row r="68" spans="1:3" ht="15.75" customHeight="1" x14ac:dyDescent="0.2">
      <c r="A68" s="3" t="s">
        <v>64</v>
      </c>
      <c r="B68" s="7">
        <v>4187</v>
      </c>
      <c r="C68" s="11">
        <f>B68/B69</f>
        <v>0.35713067212555444</v>
      </c>
    </row>
    <row r="69" spans="1:3" ht="15.75" customHeight="1" x14ac:dyDescent="0.2">
      <c r="A69" s="2" t="s">
        <v>10</v>
      </c>
      <c r="B69" s="3">
        <f t="shared" ref="B69:C69" si="11">SUM(B67:B68)</f>
        <v>11724</v>
      </c>
      <c r="C69" s="8">
        <f t="shared" si="11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>
        <v>0</v>
      </c>
      <c r="C72" s="16" t="e">
        <f>B72/B76</f>
        <v>#DIV/0!</v>
      </c>
    </row>
    <row r="73" spans="1:3" ht="15.75" customHeight="1" x14ac:dyDescent="0.2">
      <c r="A73" s="14" t="s">
        <v>67</v>
      </c>
      <c r="B73" s="19">
        <v>0</v>
      </c>
      <c r="C73" s="16" t="e">
        <f>B73/B76</f>
        <v>#DIV/0!</v>
      </c>
    </row>
    <row r="74" spans="1:3" ht="15.75" customHeight="1" x14ac:dyDescent="0.2">
      <c r="A74" s="14" t="s">
        <v>68</v>
      </c>
      <c r="B74" s="19">
        <v>0</v>
      </c>
      <c r="C74" s="16" t="e">
        <f>B74/B76</f>
        <v>#DIV/0!</v>
      </c>
    </row>
    <row r="75" spans="1:3" ht="15.75" customHeight="1" x14ac:dyDescent="0.2">
      <c r="A75" s="14" t="s">
        <v>69</v>
      </c>
      <c r="B75" s="19">
        <v>0</v>
      </c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2">SUM(B72:B75)</f>
        <v>0</v>
      </c>
      <c r="C76" s="16" t="e">
        <f t="shared" si="12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>
        <v>0</v>
      </c>
      <c r="C79" s="16" t="e">
        <f>B79/B82</f>
        <v>#DIV/0!</v>
      </c>
    </row>
    <row r="80" spans="1:3" ht="15.75" customHeight="1" x14ac:dyDescent="0.2">
      <c r="A80" s="14" t="s">
        <v>72</v>
      </c>
      <c r="B80" s="19">
        <v>0</v>
      </c>
      <c r="C80" s="16" t="e">
        <f>B80/B82</f>
        <v>#DIV/0!</v>
      </c>
    </row>
    <row r="81" spans="1:3" ht="15.75" customHeight="1" x14ac:dyDescent="0.2">
      <c r="A81" s="14" t="s">
        <v>73</v>
      </c>
      <c r="B81" s="19">
        <v>0</v>
      </c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3">SUM(B79:B81)</f>
        <v>0</v>
      </c>
      <c r="C82" s="16" t="e">
        <f t="shared" si="13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4" width="12.7109375" customWidth="1"/>
    <col min="5" max="5" width="18.28515625" customWidth="1"/>
    <col min="6" max="6" width="12.7109375" customWidth="1"/>
  </cols>
  <sheetData>
    <row r="1" spans="1:7" ht="15.75" customHeight="1" x14ac:dyDescent="0.25">
      <c r="D1" s="1" t="s">
        <v>98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99</v>
      </c>
      <c r="F2" s="3" t="s">
        <v>2</v>
      </c>
      <c r="G2" s="4" t="s">
        <v>3</v>
      </c>
    </row>
    <row r="3" spans="1:7" ht="15.75" customHeight="1" x14ac:dyDescent="0.2">
      <c r="A3" s="3" t="s">
        <v>5</v>
      </c>
      <c r="B3" s="7">
        <v>0</v>
      </c>
      <c r="C3" s="8">
        <f>B3/B11</f>
        <v>0</v>
      </c>
      <c r="E3" s="3" t="s">
        <v>100</v>
      </c>
      <c r="F3" s="7">
        <v>320</v>
      </c>
      <c r="G3" s="11">
        <f>F3/F5</f>
        <v>0.36446469248291574</v>
      </c>
    </row>
    <row r="4" spans="1:7" ht="15.75" customHeight="1" x14ac:dyDescent="0.2">
      <c r="A4" s="3" t="s">
        <v>7</v>
      </c>
      <c r="B4" s="7">
        <v>2</v>
      </c>
      <c r="C4" s="8">
        <f>B4/B11</f>
        <v>6.6357000663570006E-4</v>
      </c>
      <c r="E4" s="3" t="s">
        <v>101</v>
      </c>
      <c r="F4" s="7">
        <v>558</v>
      </c>
      <c r="G4" s="11">
        <f>F4/F5</f>
        <v>0.63553530751708431</v>
      </c>
    </row>
    <row r="5" spans="1:7" ht="15.75" customHeight="1" x14ac:dyDescent="0.2">
      <c r="A5" s="3" t="s">
        <v>9</v>
      </c>
      <c r="B5" s="7">
        <v>24</v>
      </c>
      <c r="C5" s="8">
        <f>B5/B11</f>
        <v>7.9628400796284016E-3</v>
      </c>
      <c r="E5" s="2" t="s">
        <v>10</v>
      </c>
      <c r="F5" s="7">
        <f t="shared" ref="F5:G5" si="0">SUM(F3:F4)</f>
        <v>878</v>
      </c>
      <c r="G5" s="11">
        <f t="shared" si="0"/>
        <v>1</v>
      </c>
    </row>
    <row r="6" spans="1:7" ht="15.75" customHeight="1" x14ac:dyDescent="0.2">
      <c r="A6" s="3" t="s">
        <v>11</v>
      </c>
      <c r="B6" s="7">
        <v>135</v>
      </c>
      <c r="C6" s="8">
        <f>B6/B11</f>
        <v>4.4790975447909755E-2</v>
      </c>
    </row>
    <row r="7" spans="1:7" ht="15.75" customHeight="1" x14ac:dyDescent="0.2">
      <c r="A7" s="3" t="s">
        <v>12</v>
      </c>
      <c r="B7" s="7">
        <v>9</v>
      </c>
      <c r="C7" s="8">
        <f>B7/B11</f>
        <v>2.9860650298606504E-3</v>
      </c>
    </row>
    <row r="8" spans="1:7" ht="15.75" customHeight="1" x14ac:dyDescent="0.2">
      <c r="A8" s="3" t="s">
        <v>14</v>
      </c>
      <c r="B8" s="7">
        <v>7</v>
      </c>
      <c r="C8" s="8">
        <f>B8/B11</f>
        <v>2.3224950232249501E-3</v>
      </c>
    </row>
    <row r="9" spans="1:7" ht="15.75" customHeight="1" x14ac:dyDescent="0.2">
      <c r="A9" s="3" t="s">
        <v>16</v>
      </c>
      <c r="B9" s="7">
        <v>2815</v>
      </c>
      <c r="C9" s="8">
        <f>B9/B11</f>
        <v>0.9339747843397479</v>
      </c>
    </row>
    <row r="10" spans="1:7" ht="15.75" customHeight="1" x14ac:dyDescent="0.2">
      <c r="A10" s="3" t="s">
        <v>18</v>
      </c>
      <c r="B10" s="7">
        <v>22</v>
      </c>
      <c r="C10" s="8">
        <f>B10/B11</f>
        <v>7.2992700729927005E-3</v>
      </c>
    </row>
    <row r="11" spans="1:7" ht="15.75" customHeight="1" x14ac:dyDescent="0.2">
      <c r="A11" s="2" t="s">
        <v>10</v>
      </c>
      <c r="B11" s="3">
        <f t="shared" ref="B11:C11" si="1">SUM(B3:B10)</f>
        <v>3014</v>
      </c>
      <c r="C11" s="8">
        <f t="shared" si="1"/>
        <v>1</v>
      </c>
    </row>
    <row r="12" spans="1:7" ht="15.75" customHeight="1" x14ac:dyDescent="0.2">
      <c r="C12" s="11"/>
    </row>
    <row r="13" spans="1:7" ht="15.75" customHeight="1" x14ac:dyDescent="0.2">
      <c r="A13" s="17" t="s">
        <v>21</v>
      </c>
      <c r="B13" s="14" t="s">
        <v>2</v>
      </c>
      <c r="C13" s="18" t="s">
        <v>3</v>
      </c>
    </row>
    <row r="14" spans="1:7" ht="15.75" customHeight="1" x14ac:dyDescent="0.2">
      <c r="A14" s="14" t="s">
        <v>23</v>
      </c>
      <c r="B14" s="19">
        <v>0</v>
      </c>
      <c r="C14" s="16" t="e">
        <f>B14/B16</f>
        <v>#DIV/0!</v>
      </c>
    </row>
    <row r="15" spans="1:7" ht="15.75" customHeight="1" x14ac:dyDescent="0.2">
      <c r="A15" s="14" t="s">
        <v>25</v>
      </c>
      <c r="B15" s="19">
        <v>0</v>
      </c>
      <c r="C15" s="16" t="e">
        <f>B15/B16</f>
        <v>#DIV/0!</v>
      </c>
    </row>
    <row r="16" spans="1:7" ht="15.75" customHeight="1" x14ac:dyDescent="0.2">
      <c r="A16" s="17" t="s">
        <v>10</v>
      </c>
      <c r="B16" s="14">
        <f t="shared" ref="B16:C16" si="2">SUM(B14:B15)</f>
        <v>0</v>
      </c>
      <c r="C16" s="20" t="e">
        <f t="shared" si="2"/>
        <v>#DIV/0!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17" t="s">
        <v>27</v>
      </c>
      <c r="B18" s="14" t="s">
        <v>2</v>
      </c>
      <c r="C18" s="18" t="s">
        <v>3</v>
      </c>
    </row>
    <row r="19" spans="1:3" ht="15.75" customHeight="1" x14ac:dyDescent="0.2">
      <c r="A19" s="14" t="s">
        <v>29</v>
      </c>
      <c r="B19" s="19">
        <v>0</v>
      </c>
      <c r="C19" s="16" t="e">
        <f>B19/B27</f>
        <v>#DIV/0!</v>
      </c>
    </row>
    <row r="20" spans="1:3" ht="15.75" customHeight="1" x14ac:dyDescent="0.2">
      <c r="A20" s="14" t="s">
        <v>31</v>
      </c>
      <c r="B20" s="19">
        <v>0</v>
      </c>
      <c r="C20" s="16" t="e">
        <f>B20/B27</f>
        <v>#DIV/0!</v>
      </c>
    </row>
    <row r="21" spans="1:3" ht="15.75" customHeight="1" x14ac:dyDescent="0.2">
      <c r="A21" s="14" t="s">
        <v>33</v>
      </c>
      <c r="B21" s="19">
        <v>0</v>
      </c>
      <c r="C21" s="16" t="e">
        <f>B21/B27</f>
        <v>#DIV/0!</v>
      </c>
    </row>
    <row r="22" spans="1:3" ht="15.75" customHeight="1" x14ac:dyDescent="0.2">
      <c r="A22" s="14" t="s">
        <v>34</v>
      </c>
      <c r="B22" s="19">
        <v>0</v>
      </c>
      <c r="C22" s="16" t="e">
        <f>B22/B27</f>
        <v>#DIV/0!</v>
      </c>
    </row>
    <row r="23" spans="1:3" ht="15.75" customHeight="1" x14ac:dyDescent="0.2">
      <c r="A23" s="14" t="s">
        <v>35</v>
      </c>
      <c r="B23" s="19">
        <v>0</v>
      </c>
      <c r="C23" s="16" t="e">
        <f>B23/B27</f>
        <v>#DIV/0!</v>
      </c>
    </row>
    <row r="24" spans="1:3" ht="15.75" customHeight="1" x14ac:dyDescent="0.2">
      <c r="A24" s="14" t="s">
        <v>36</v>
      </c>
      <c r="B24" s="19">
        <v>0</v>
      </c>
      <c r="C24" s="16" t="e">
        <f>B24/B27</f>
        <v>#DIV/0!</v>
      </c>
    </row>
    <row r="25" spans="1:3" ht="15.75" customHeight="1" x14ac:dyDescent="0.2">
      <c r="A25" s="14" t="s">
        <v>37</v>
      </c>
      <c r="B25" s="19">
        <v>0</v>
      </c>
      <c r="C25" s="16" t="e">
        <f>B25/B27</f>
        <v>#DIV/0!</v>
      </c>
    </row>
    <row r="26" spans="1:3" ht="15.75" customHeight="1" x14ac:dyDescent="0.2">
      <c r="A26" s="14" t="s">
        <v>38</v>
      </c>
      <c r="B26" s="19">
        <v>0</v>
      </c>
      <c r="C26" s="16" t="e">
        <f>B26/B27</f>
        <v>#DIV/0!</v>
      </c>
    </row>
    <row r="27" spans="1:3" ht="15.75" customHeight="1" x14ac:dyDescent="0.2">
      <c r="A27" s="17" t="s">
        <v>10</v>
      </c>
      <c r="B27" s="19">
        <f t="shared" ref="B27:C27" si="3">SUM(B19:B26)</f>
        <v>0</v>
      </c>
      <c r="C27" s="16" t="e">
        <f t="shared" si="3"/>
        <v>#DIV/0!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17" t="s">
        <v>39</v>
      </c>
      <c r="B29" s="14" t="s">
        <v>2</v>
      </c>
      <c r="C29" s="18" t="s">
        <v>3</v>
      </c>
    </row>
    <row r="30" spans="1:3" ht="15.75" customHeight="1" x14ac:dyDescent="0.2">
      <c r="A30" s="14" t="s">
        <v>40</v>
      </c>
      <c r="B30" s="19">
        <v>0</v>
      </c>
      <c r="C30" s="16" t="e">
        <f>B30/B33</f>
        <v>#DIV/0!</v>
      </c>
    </row>
    <row r="31" spans="1:3" ht="15.75" customHeight="1" x14ac:dyDescent="0.2">
      <c r="A31" s="14" t="s">
        <v>41</v>
      </c>
      <c r="B31" s="19">
        <v>0</v>
      </c>
      <c r="C31" s="16" t="e">
        <f>B31/B33</f>
        <v>#DIV/0!</v>
      </c>
    </row>
    <row r="32" spans="1:3" ht="15.75" customHeight="1" x14ac:dyDescent="0.2">
      <c r="A32" s="14" t="s">
        <v>42</v>
      </c>
      <c r="B32" s="19">
        <v>0</v>
      </c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4">SUM(B30:B32)</f>
        <v>0</v>
      </c>
      <c r="C33" s="16" t="e">
        <f t="shared" si="4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>
        <v>0</v>
      </c>
      <c r="C36" s="16" t="e">
        <f>B36/B38</f>
        <v>#DIV/0!</v>
      </c>
    </row>
    <row r="37" spans="1:3" ht="15.75" customHeight="1" x14ac:dyDescent="0.2">
      <c r="A37" s="14" t="s">
        <v>45</v>
      </c>
      <c r="B37" s="19">
        <v>0</v>
      </c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5">SUM(B36:B37)</f>
        <v>0</v>
      </c>
      <c r="C38" s="20" t="e">
        <f t="shared" si="5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2" t="s">
        <v>46</v>
      </c>
      <c r="B40" s="3" t="s">
        <v>2</v>
      </c>
      <c r="C40" s="4" t="s">
        <v>3</v>
      </c>
    </row>
    <row r="41" spans="1:3" ht="15.75" customHeight="1" x14ac:dyDescent="0.2">
      <c r="A41" s="3" t="s">
        <v>47</v>
      </c>
      <c r="B41" s="7">
        <v>133</v>
      </c>
      <c r="C41" s="11">
        <f>B41/B44</f>
        <v>4.5704467353951887E-2</v>
      </c>
    </row>
    <row r="42" spans="1:3" ht="15.75" customHeight="1" x14ac:dyDescent="0.2">
      <c r="A42" s="3" t="s">
        <v>48</v>
      </c>
      <c r="B42" s="7">
        <v>2520</v>
      </c>
      <c r="C42" s="11">
        <f>B42/B44</f>
        <v>0.865979381443299</v>
      </c>
    </row>
    <row r="43" spans="1:3" ht="15.75" customHeight="1" x14ac:dyDescent="0.2">
      <c r="A43" s="3" t="s">
        <v>49</v>
      </c>
      <c r="B43" s="7">
        <v>257</v>
      </c>
      <c r="C43" s="11">
        <f>B43/B44</f>
        <v>8.8316151202749146E-2</v>
      </c>
    </row>
    <row r="44" spans="1:3" ht="15.75" customHeight="1" x14ac:dyDescent="0.2">
      <c r="A44" s="2" t="s">
        <v>10</v>
      </c>
      <c r="B44" s="7">
        <f t="shared" ref="B44:C44" si="6">SUM(B41:B43)</f>
        <v>2910</v>
      </c>
      <c r="C44" s="11">
        <f t="shared" si="6"/>
        <v>1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>
        <v>0</v>
      </c>
      <c r="C47" s="16" t="e">
        <f>B47/B49</f>
        <v>#DIV/0!</v>
      </c>
    </row>
    <row r="48" spans="1:3" ht="15.75" customHeight="1" x14ac:dyDescent="0.2">
      <c r="A48" s="14" t="s">
        <v>52</v>
      </c>
      <c r="B48" s="19">
        <v>0</v>
      </c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7">SUM(B47:B48)</f>
        <v>0</v>
      </c>
      <c r="C49" s="20" t="e">
        <f t="shared" si="7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7">
        <v>1879</v>
      </c>
      <c r="C52" s="11">
        <f>B52/B54</f>
        <v>0.66678495386799153</v>
      </c>
    </row>
    <row r="53" spans="1:3" ht="15.75" customHeight="1" x14ac:dyDescent="0.2">
      <c r="A53" s="3" t="s">
        <v>55</v>
      </c>
      <c r="B53" s="7">
        <v>939</v>
      </c>
      <c r="C53" s="11">
        <f>B53/B54</f>
        <v>0.33321504613200853</v>
      </c>
    </row>
    <row r="54" spans="1:3" ht="15.75" customHeight="1" x14ac:dyDescent="0.2">
      <c r="A54" s="2" t="s">
        <v>10</v>
      </c>
      <c r="B54" s="3">
        <f t="shared" ref="B54:C54" si="8">SUM(B52:B53)</f>
        <v>2818</v>
      </c>
      <c r="C54" s="8">
        <f t="shared" si="8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7">
        <v>1369</v>
      </c>
      <c r="C57" s="11">
        <f>B57/B59</f>
        <v>0.54390147000397293</v>
      </c>
    </row>
    <row r="58" spans="1:3" ht="15.75" customHeight="1" x14ac:dyDescent="0.2">
      <c r="A58" s="3" t="s">
        <v>58</v>
      </c>
      <c r="B58" s="7">
        <v>1148</v>
      </c>
      <c r="C58" s="11">
        <f>B58/B59</f>
        <v>0.45609852999602701</v>
      </c>
    </row>
    <row r="59" spans="1:3" ht="15.75" customHeight="1" x14ac:dyDescent="0.2">
      <c r="A59" s="2" t="s">
        <v>10</v>
      </c>
      <c r="B59" s="3">
        <f t="shared" ref="B59:C59" si="9">SUM(B57:B58)</f>
        <v>2517</v>
      </c>
      <c r="C59" s="8">
        <f t="shared" si="9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7">
        <v>1160</v>
      </c>
      <c r="C62" s="11">
        <f>B62/B64</f>
        <v>0.45867931988928429</v>
      </c>
    </row>
    <row r="63" spans="1:3" ht="15.75" customHeight="1" x14ac:dyDescent="0.2">
      <c r="A63" s="3" t="s">
        <v>61</v>
      </c>
      <c r="B63" s="7">
        <v>1369</v>
      </c>
      <c r="C63" s="11">
        <f>B63/B64</f>
        <v>0.54132068011071566</v>
      </c>
    </row>
    <row r="64" spans="1:3" ht="15.75" customHeight="1" x14ac:dyDescent="0.2">
      <c r="A64" s="2" t="s">
        <v>10</v>
      </c>
      <c r="B64" s="3">
        <f t="shared" ref="B64:C64" si="10">SUM(B62:B63)</f>
        <v>2529</v>
      </c>
      <c r="C64" s="8">
        <f t="shared" si="10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7">
        <v>1754</v>
      </c>
      <c r="C67" s="11">
        <f>B67/B69</f>
        <v>0.61738824357620559</v>
      </c>
    </row>
    <row r="68" spans="1:3" ht="15.75" customHeight="1" x14ac:dyDescent="0.2">
      <c r="A68" s="3" t="s">
        <v>64</v>
      </c>
      <c r="B68" s="7">
        <v>1087</v>
      </c>
      <c r="C68" s="11">
        <f>B68/B69</f>
        <v>0.38261175642379441</v>
      </c>
    </row>
    <row r="69" spans="1:3" ht="15.75" customHeight="1" x14ac:dyDescent="0.2">
      <c r="A69" s="2" t="s">
        <v>10</v>
      </c>
      <c r="B69" s="3">
        <f t="shared" ref="B69:C69" si="11">SUM(B67:B68)</f>
        <v>2841</v>
      </c>
      <c r="C69" s="8">
        <f t="shared" si="11"/>
        <v>1</v>
      </c>
    </row>
    <row r="70" spans="1:3" ht="15.75" customHeight="1" x14ac:dyDescent="0.2">
      <c r="C70" s="11"/>
    </row>
    <row r="71" spans="1:3" ht="15.75" customHeight="1" x14ac:dyDescent="0.2">
      <c r="A71" s="2" t="s">
        <v>65</v>
      </c>
      <c r="B71" s="3" t="s">
        <v>2</v>
      </c>
      <c r="C71" s="4" t="s">
        <v>3</v>
      </c>
    </row>
    <row r="72" spans="1:3" ht="15.75" customHeight="1" x14ac:dyDescent="0.2">
      <c r="A72" s="3" t="s">
        <v>66</v>
      </c>
      <c r="B72" s="7">
        <v>414</v>
      </c>
      <c r="C72" s="11">
        <f>B72/B76</f>
        <v>0.17783505154639176</v>
      </c>
    </row>
    <row r="73" spans="1:3" ht="15.75" customHeight="1" x14ac:dyDescent="0.2">
      <c r="A73" s="3" t="s">
        <v>67</v>
      </c>
      <c r="B73" s="7">
        <v>427</v>
      </c>
      <c r="C73" s="11">
        <f>B73/B76</f>
        <v>0.18341924398625428</v>
      </c>
    </row>
    <row r="74" spans="1:3" ht="15.75" customHeight="1" x14ac:dyDescent="0.2">
      <c r="A74" s="3" t="s">
        <v>68</v>
      </c>
      <c r="B74" s="7">
        <v>1487</v>
      </c>
      <c r="C74" s="11">
        <f>B74/B76</f>
        <v>0.6387457044673539</v>
      </c>
    </row>
    <row r="75" spans="1:3" ht="15.75" customHeight="1" x14ac:dyDescent="0.2">
      <c r="A75" s="14" t="s">
        <v>69</v>
      </c>
      <c r="B75" s="19">
        <v>272</v>
      </c>
      <c r="C75" s="16"/>
    </row>
    <row r="76" spans="1:3" ht="15.75" customHeight="1" x14ac:dyDescent="0.2">
      <c r="A76" s="2" t="s">
        <v>10</v>
      </c>
      <c r="B76" s="7">
        <f t="shared" ref="B76:C76" si="12">SUM(B72:B74)</f>
        <v>2328</v>
      </c>
      <c r="C76" s="11">
        <f t="shared" si="12"/>
        <v>1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>
        <v>0</v>
      </c>
      <c r="C79" s="16" t="e">
        <f>B79/B82</f>
        <v>#DIV/0!</v>
      </c>
    </row>
    <row r="80" spans="1:3" ht="15.75" customHeight="1" x14ac:dyDescent="0.2">
      <c r="A80" s="14" t="s">
        <v>72</v>
      </c>
      <c r="B80" s="19">
        <v>0</v>
      </c>
      <c r="C80" s="16" t="e">
        <f>B80/B82</f>
        <v>#DIV/0!</v>
      </c>
    </row>
    <row r="81" spans="1:3" ht="15.75" customHeight="1" x14ac:dyDescent="0.2">
      <c r="A81" s="14" t="s">
        <v>73</v>
      </c>
      <c r="B81" s="19">
        <v>0</v>
      </c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3">SUM(B79:B81)</f>
        <v>0</v>
      </c>
      <c r="C82" s="16" t="e">
        <f t="shared" si="13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4.7109375" customWidth="1"/>
    <col min="5" max="5" width="25.42578125" customWidth="1"/>
    <col min="6" max="6" width="12.7109375" customWidth="1"/>
  </cols>
  <sheetData>
    <row r="1" spans="1:7" ht="15.75" customHeight="1" x14ac:dyDescent="0.25">
      <c r="D1" s="1" t="s">
        <v>374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4</v>
      </c>
      <c r="F2" s="3" t="s">
        <v>2</v>
      </c>
      <c r="G2" s="2" t="s">
        <v>3</v>
      </c>
    </row>
    <row r="3" spans="1:7" ht="15.75" customHeight="1" x14ac:dyDescent="0.2">
      <c r="A3" s="3" t="s">
        <v>5</v>
      </c>
      <c r="B3" s="7">
        <v>33</v>
      </c>
      <c r="C3" s="8">
        <f>B3/B11</f>
        <v>7.5832433301927979E-4</v>
      </c>
      <c r="E3" s="3" t="s">
        <v>6</v>
      </c>
      <c r="F3" s="10">
        <v>19000</v>
      </c>
      <c r="G3" s="11">
        <f>F3/F5</f>
        <v>0.46332422941865004</v>
      </c>
    </row>
    <row r="4" spans="1:7" ht="15.75" customHeight="1" x14ac:dyDescent="0.2">
      <c r="A4" s="3" t="s">
        <v>7</v>
      </c>
      <c r="B4" s="7">
        <v>121</v>
      </c>
      <c r="C4" s="8">
        <f>B4/B11</f>
        <v>2.7805225544040258E-3</v>
      </c>
      <c r="E4" s="3" t="s">
        <v>8</v>
      </c>
      <c r="F4" s="10">
        <v>22008</v>
      </c>
      <c r="G4" s="11">
        <f>F4/F5</f>
        <v>0.53667577058134996</v>
      </c>
    </row>
    <row r="5" spans="1:7" ht="15.75" customHeight="1" x14ac:dyDescent="0.2">
      <c r="A5" s="3" t="s">
        <v>9</v>
      </c>
      <c r="B5" s="7">
        <v>707</v>
      </c>
      <c r="C5" s="8">
        <f>B5/B11</f>
        <v>1.6246524346806995E-2</v>
      </c>
      <c r="E5" s="2" t="s">
        <v>10</v>
      </c>
      <c r="F5" s="10">
        <f t="shared" ref="F5:G5" si="0">SUM(F3:F4)</f>
        <v>41008</v>
      </c>
      <c r="G5" s="11">
        <f t="shared" si="0"/>
        <v>1</v>
      </c>
    </row>
    <row r="6" spans="1:7" ht="15.75" customHeight="1" x14ac:dyDescent="0.2">
      <c r="A6" s="3" t="s">
        <v>11</v>
      </c>
      <c r="B6" s="10">
        <v>5831</v>
      </c>
      <c r="C6" s="8">
        <f>B6/B11</f>
        <v>0.13399361169198246</v>
      </c>
    </row>
    <row r="7" spans="1:7" ht="15.75" customHeight="1" x14ac:dyDescent="0.2">
      <c r="A7" s="3" t="s">
        <v>12</v>
      </c>
      <c r="B7" s="7">
        <v>147</v>
      </c>
      <c r="C7" s="8">
        <f>B7/B11</f>
        <v>3.3779902107222465E-3</v>
      </c>
      <c r="E7" s="2" t="s">
        <v>375</v>
      </c>
      <c r="F7" s="3" t="s">
        <v>2</v>
      </c>
      <c r="G7" s="4" t="s">
        <v>3</v>
      </c>
    </row>
    <row r="8" spans="1:7" ht="15.75" customHeight="1" x14ac:dyDescent="0.2">
      <c r="A8" s="3" t="s">
        <v>14</v>
      </c>
      <c r="B8" s="7">
        <v>43</v>
      </c>
      <c r="C8" s="8">
        <f>B8/B11</f>
        <v>9.8811958544936453E-4</v>
      </c>
      <c r="E8" s="3" t="s">
        <v>376</v>
      </c>
      <c r="F8" s="10">
        <v>24276</v>
      </c>
      <c r="G8" s="11">
        <f>F8/F11</f>
        <v>0.63859003025121663</v>
      </c>
    </row>
    <row r="9" spans="1:7" ht="15.75" customHeight="1" x14ac:dyDescent="0.2">
      <c r="A9" s="3" t="s">
        <v>16</v>
      </c>
      <c r="B9" s="10">
        <v>35718</v>
      </c>
      <c r="C9" s="8">
        <f>B9/B11</f>
        <v>0.82078268262977683</v>
      </c>
      <c r="E9" s="3" t="s">
        <v>377</v>
      </c>
      <c r="F9" s="10">
        <v>11514</v>
      </c>
      <c r="G9" s="11">
        <f>F9/F11</f>
        <v>0.30288044193081676</v>
      </c>
    </row>
    <row r="10" spans="1:7" ht="15.75" customHeight="1" x14ac:dyDescent="0.2">
      <c r="A10" s="3" t="s">
        <v>18</v>
      </c>
      <c r="B10" s="7">
        <v>917</v>
      </c>
      <c r="C10" s="8">
        <f>B10/B11</f>
        <v>2.1072224647838776E-2</v>
      </c>
      <c r="E10" s="3" t="s">
        <v>378</v>
      </c>
      <c r="F10" s="10">
        <v>2225</v>
      </c>
      <c r="G10" s="11">
        <f>F10/F11</f>
        <v>5.8529527817966595E-2</v>
      </c>
    </row>
    <row r="11" spans="1:7" ht="15.75" customHeight="1" x14ac:dyDescent="0.2">
      <c r="A11" s="2" t="s">
        <v>10</v>
      </c>
      <c r="B11" s="3">
        <f t="shared" ref="B11:C11" si="1">SUM(B3:B10)</f>
        <v>43517</v>
      </c>
      <c r="C11" s="8">
        <f t="shared" si="1"/>
        <v>1</v>
      </c>
      <c r="E11" s="2" t="s">
        <v>10</v>
      </c>
      <c r="F11" s="10">
        <f t="shared" ref="F11:G11" si="2">SUM(F8:F10)</f>
        <v>38015</v>
      </c>
      <c r="G11" s="11">
        <f t="shared" si="2"/>
        <v>1</v>
      </c>
    </row>
    <row r="12" spans="1:7" ht="15.75" customHeight="1" x14ac:dyDescent="0.2">
      <c r="C12" s="11"/>
      <c r="G12" s="11"/>
    </row>
    <row r="13" spans="1:7" ht="15.75" customHeight="1" x14ac:dyDescent="0.2">
      <c r="A13" s="2" t="s">
        <v>21</v>
      </c>
      <c r="B13" s="3" t="s">
        <v>2</v>
      </c>
      <c r="C13" s="4" t="s">
        <v>3</v>
      </c>
      <c r="E13" s="2" t="s">
        <v>87</v>
      </c>
      <c r="F13" s="3" t="s">
        <v>2</v>
      </c>
      <c r="G13" s="4" t="s">
        <v>3</v>
      </c>
    </row>
    <row r="14" spans="1:7" ht="15.75" customHeight="1" x14ac:dyDescent="0.2">
      <c r="A14" s="3" t="s">
        <v>23</v>
      </c>
      <c r="B14" s="10">
        <v>15575</v>
      </c>
      <c r="C14" s="11">
        <f>B14/B16</f>
        <v>0.73012375773485838</v>
      </c>
      <c r="E14" s="3" t="s">
        <v>379</v>
      </c>
      <c r="F14" s="10">
        <v>14504</v>
      </c>
      <c r="G14" s="11">
        <f>F14/F16</f>
        <v>0.38694875010004537</v>
      </c>
    </row>
    <row r="15" spans="1:7" ht="15.75" customHeight="1" x14ac:dyDescent="0.2">
      <c r="A15" s="3" t="s">
        <v>25</v>
      </c>
      <c r="B15" s="10">
        <v>5757</v>
      </c>
      <c r="C15" s="11">
        <f>B15/B16</f>
        <v>0.26987624226514156</v>
      </c>
      <c r="E15" s="3" t="s">
        <v>380</v>
      </c>
      <c r="F15" s="10">
        <v>22979</v>
      </c>
      <c r="G15" s="11">
        <f>F15/F16</f>
        <v>0.61305124989995463</v>
      </c>
    </row>
    <row r="16" spans="1:7" ht="15.75" customHeight="1" x14ac:dyDescent="0.2">
      <c r="A16" s="2" t="s">
        <v>10</v>
      </c>
      <c r="B16" s="13">
        <f t="shared" ref="B16:C16" si="3">SUM(B14:B15)</f>
        <v>21332</v>
      </c>
      <c r="C16" s="8">
        <f t="shared" si="3"/>
        <v>1</v>
      </c>
      <c r="E16" s="2" t="s">
        <v>10</v>
      </c>
      <c r="F16" s="10">
        <f t="shared" ref="F16:G16" si="4">SUM(F14:F15)</f>
        <v>37483</v>
      </c>
      <c r="G16" s="11">
        <f t="shared" si="4"/>
        <v>1</v>
      </c>
    </row>
    <row r="17" spans="1:7" ht="15.75" customHeight="1" x14ac:dyDescent="0.2">
      <c r="A17" s="2"/>
      <c r="B17" s="3"/>
      <c r="C17" s="4"/>
      <c r="G17" s="11"/>
    </row>
    <row r="18" spans="1:7" ht="15.75" customHeight="1" x14ac:dyDescent="0.2">
      <c r="A18" s="2" t="s">
        <v>27</v>
      </c>
      <c r="B18" s="3" t="s">
        <v>2</v>
      </c>
      <c r="C18" s="4" t="s">
        <v>3</v>
      </c>
      <c r="E18" s="2" t="s">
        <v>381</v>
      </c>
      <c r="F18" s="3" t="s">
        <v>2</v>
      </c>
      <c r="G18" s="4" t="s">
        <v>3</v>
      </c>
    </row>
    <row r="19" spans="1:7" ht="15.75" customHeight="1" x14ac:dyDescent="0.2">
      <c r="A19" s="3" t="s">
        <v>29</v>
      </c>
      <c r="B19" s="10">
        <v>6915</v>
      </c>
      <c r="C19" s="11">
        <f>B19/B27</f>
        <v>0.35215929924628236</v>
      </c>
      <c r="E19" s="3" t="s">
        <v>382</v>
      </c>
      <c r="F19" s="10">
        <v>33685</v>
      </c>
      <c r="G19" s="11">
        <f>F19/F21</f>
        <v>0.81498596728926742</v>
      </c>
    </row>
    <row r="20" spans="1:7" ht="15.75" customHeight="1" x14ac:dyDescent="0.2">
      <c r="A20" s="3" t="s">
        <v>31</v>
      </c>
      <c r="B20" s="10">
        <v>5190</v>
      </c>
      <c r="C20" s="11">
        <f>B20/B27</f>
        <v>0.26431045019352212</v>
      </c>
      <c r="E20" s="3" t="s">
        <v>383</v>
      </c>
      <c r="F20" s="10">
        <v>7647</v>
      </c>
      <c r="G20" s="11">
        <f>F20/F21</f>
        <v>0.18501403271073261</v>
      </c>
    </row>
    <row r="21" spans="1:7" ht="15.75" customHeight="1" x14ac:dyDescent="0.2">
      <c r="A21" s="3" t="s">
        <v>33</v>
      </c>
      <c r="B21" s="10">
        <v>5304</v>
      </c>
      <c r="C21" s="11">
        <f>B21/B27</f>
        <v>0.27011611326135671</v>
      </c>
      <c r="E21" s="2" t="s">
        <v>10</v>
      </c>
      <c r="F21" s="10">
        <f t="shared" ref="F21:G21" si="5">SUM(F19:F20)</f>
        <v>41332</v>
      </c>
      <c r="G21" s="11">
        <f t="shared" si="5"/>
        <v>1</v>
      </c>
    </row>
    <row r="22" spans="1:7" ht="15.75" customHeight="1" x14ac:dyDescent="0.2">
      <c r="A22" s="3" t="s">
        <v>34</v>
      </c>
      <c r="B22" s="7">
        <v>506</v>
      </c>
      <c r="C22" s="11">
        <f>B22/B27</f>
        <v>2.5768995722143001E-2</v>
      </c>
      <c r="G22" s="11"/>
    </row>
    <row r="23" spans="1:7" ht="15.75" customHeight="1" x14ac:dyDescent="0.2">
      <c r="A23" s="3" t="s">
        <v>35</v>
      </c>
      <c r="B23" s="7">
        <v>472</v>
      </c>
      <c r="C23" s="11">
        <f>B23/B27</f>
        <v>2.4037482175595846E-2</v>
      </c>
      <c r="E23" s="2" t="s">
        <v>384</v>
      </c>
      <c r="F23" s="3" t="s">
        <v>2</v>
      </c>
      <c r="G23" s="4" t="s">
        <v>3</v>
      </c>
    </row>
    <row r="24" spans="1:7" ht="15.75" customHeight="1" x14ac:dyDescent="0.2">
      <c r="A24" s="3" t="s">
        <v>36</v>
      </c>
      <c r="B24" s="7">
        <v>401</v>
      </c>
      <c r="C24" s="11">
        <f>B24/B27</f>
        <v>2.042167447545325E-2</v>
      </c>
      <c r="E24" s="3" t="s">
        <v>385</v>
      </c>
      <c r="F24" s="10">
        <v>5375</v>
      </c>
      <c r="G24" s="11">
        <f>F24/F26</f>
        <v>0.34068580845534641</v>
      </c>
    </row>
    <row r="25" spans="1:7" ht="15.75" customHeight="1" x14ac:dyDescent="0.2">
      <c r="A25" s="3" t="s">
        <v>37</v>
      </c>
      <c r="B25" s="7">
        <v>351</v>
      </c>
      <c r="C25" s="11">
        <f>B25/B27</f>
        <v>1.7875331024648604E-2</v>
      </c>
      <c r="E25" s="3" t="s">
        <v>386</v>
      </c>
      <c r="F25" s="10">
        <v>10402</v>
      </c>
      <c r="G25" s="11">
        <f>F25/F26</f>
        <v>0.65931419154465365</v>
      </c>
    </row>
    <row r="26" spans="1:7" ht="15.75" customHeight="1" x14ac:dyDescent="0.2">
      <c r="A26" s="3" t="s">
        <v>38</v>
      </c>
      <c r="B26" s="7">
        <v>497</v>
      </c>
      <c r="C26" s="11">
        <f>B26/B27</f>
        <v>2.5310653900998167E-2</v>
      </c>
      <c r="E26" s="2" t="s">
        <v>10</v>
      </c>
      <c r="F26" s="10">
        <f t="shared" ref="F26:G26" si="6">SUM(F24:F25)</f>
        <v>15777</v>
      </c>
      <c r="G26" s="11">
        <f t="shared" si="6"/>
        <v>1</v>
      </c>
    </row>
    <row r="27" spans="1:7" ht="15.75" customHeight="1" x14ac:dyDescent="0.2">
      <c r="A27" s="2" t="s">
        <v>10</v>
      </c>
      <c r="B27" s="10">
        <f t="shared" ref="B27:C27" si="7">SUM(B19:B26)</f>
        <v>19636</v>
      </c>
      <c r="C27" s="11">
        <f t="shared" si="7"/>
        <v>1</v>
      </c>
      <c r="G27" s="11"/>
    </row>
    <row r="28" spans="1:7" ht="15.75" customHeight="1" x14ac:dyDescent="0.2">
      <c r="A28" s="2"/>
      <c r="B28" s="3"/>
      <c r="C28" s="4"/>
      <c r="E28" s="2" t="s">
        <v>246</v>
      </c>
      <c r="F28" s="3" t="s">
        <v>2</v>
      </c>
      <c r="G28" s="4" t="s">
        <v>3</v>
      </c>
    </row>
    <row r="29" spans="1:7" ht="15.75" customHeight="1" x14ac:dyDescent="0.2">
      <c r="A29" s="17" t="s">
        <v>39</v>
      </c>
      <c r="B29" s="14" t="s">
        <v>2</v>
      </c>
      <c r="C29" s="18" t="s">
        <v>3</v>
      </c>
      <c r="E29" s="3" t="s">
        <v>387</v>
      </c>
      <c r="F29" s="10">
        <v>3750</v>
      </c>
      <c r="G29" s="11">
        <f>F29/F31</f>
        <v>0.42210715893741557</v>
      </c>
    </row>
    <row r="30" spans="1:7" ht="15.75" customHeight="1" x14ac:dyDescent="0.2">
      <c r="A30" s="14" t="s">
        <v>40</v>
      </c>
      <c r="B30" s="19"/>
      <c r="C30" s="16" t="e">
        <f>B30/B33</f>
        <v>#DIV/0!</v>
      </c>
      <c r="E30" s="3" t="s">
        <v>388</v>
      </c>
      <c r="F30" s="10">
        <v>5134</v>
      </c>
      <c r="G30" s="11">
        <f>F30/F31</f>
        <v>0.57789284106258443</v>
      </c>
    </row>
    <row r="31" spans="1:7" ht="15.75" customHeight="1" x14ac:dyDescent="0.2">
      <c r="A31" s="14" t="s">
        <v>41</v>
      </c>
      <c r="B31" s="19"/>
      <c r="C31" s="16" t="e">
        <f>B31/B33</f>
        <v>#DIV/0!</v>
      </c>
      <c r="E31" s="2" t="s">
        <v>10</v>
      </c>
      <c r="F31" s="10">
        <f t="shared" ref="F31:G31" si="8">SUM(F29:F30)</f>
        <v>8884</v>
      </c>
      <c r="G31" s="11">
        <f t="shared" si="8"/>
        <v>1</v>
      </c>
    </row>
    <row r="32" spans="1:7" ht="15.75" customHeight="1" x14ac:dyDescent="0.2">
      <c r="A32" s="14" t="s">
        <v>42</v>
      </c>
      <c r="B32" s="19"/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9">SUM(B30:B32)</f>
        <v>0</v>
      </c>
      <c r="C33" s="16" t="e">
        <f t="shared" si="9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/>
      <c r="C36" s="16" t="e">
        <f>B36/B38</f>
        <v>#DIV/0!</v>
      </c>
    </row>
    <row r="37" spans="1:3" ht="15.75" customHeight="1" x14ac:dyDescent="0.2">
      <c r="A37" s="14" t="s">
        <v>45</v>
      </c>
      <c r="B37" s="19"/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10">SUM(B36:B37)</f>
        <v>0</v>
      </c>
      <c r="C38" s="20" t="e">
        <f t="shared" si="10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/>
      <c r="C41" s="16" t="e">
        <f>B41/B44</f>
        <v>#DIV/0!</v>
      </c>
    </row>
    <row r="42" spans="1:3" ht="15.75" customHeight="1" x14ac:dyDescent="0.2">
      <c r="A42" s="14" t="s">
        <v>48</v>
      </c>
      <c r="B42" s="19"/>
      <c r="C42" s="16" t="e">
        <f>B42/B44</f>
        <v>#DIV/0!</v>
      </c>
    </row>
    <row r="43" spans="1:3" ht="15.75" customHeight="1" x14ac:dyDescent="0.2">
      <c r="A43" s="14" t="s">
        <v>49</v>
      </c>
      <c r="B43" s="19"/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11">SUM(B41:B43)</f>
        <v>0</v>
      </c>
      <c r="C44" s="16" t="e">
        <f t="shared" si="11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/>
      <c r="C47" s="16" t="e">
        <f>B47/B49</f>
        <v>#DIV/0!</v>
      </c>
    </row>
    <row r="48" spans="1:3" ht="15.75" customHeight="1" x14ac:dyDescent="0.2">
      <c r="A48" s="14" t="s">
        <v>52</v>
      </c>
      <c r="B48" s="19"/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12">SUM(B47:B48)</f>
        <v>0</v>
      </c>
      <c r="C49" s="20" t="e">
        <f t="shared" si="12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10">
        <v>26398</v>
      </c>
      <c r="C52" s="11">
        <f>B52/B54</f>
        <v>0.67208106319059013</v>
      </c>
    </row>
    <row r="53" spans="1:3" ht="15.75" customHeight="1" x14ac:dyDescent="0.2">
      <c r="A53" s="3" t="s">
        <v>55</v>
      </c>
      <c r="B53" s="10">
        <v>12880</v>
      </c>
      <c r="C53" s="11">
        <f>B53/B54</f>
        <v>0.32791893680940987</v>
      </c>
    </row>
    <row r="54" spans="1:3" ht="15.75" customHeight="1" x14ac:dyDescent="0.2">
      <c r="A54" s="2" t="s">
        <v>10</v>
      </c>
      <c r="B54" s="13">
        <f t="shared" ref="B54:C54" si="13">SUM(B52:B53)</f>
        <v>39278</v>
      </c>
      <c r="C54" s="8">
        <f t="shared" si="13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10">
        <v>20802</v>
      </c>
      <c r="C57" s="11">
        <f>B57/B59</f>
        <v>0.61604525128083631</v>
      </c>
    </row>
    <row r="58" spans="1:3" ht="15.75" customHeight="1" x14ac:dyDescent="0.2">
      <c r="A58" s="3" t="s">
        <v>58</v>
      </c>
      <c r="B58" s="10">
        <v>12965</v>
      </c>
      <c r="C58" s="11">
        <f>B58/B59</f>
        <v>0.38395474871916369</v>
      </c>
    </row>
    <row r="59" spans="1:3" ht="15.75" customHeight="1" x14ac:dyDescent="0.2">
      <c r="A59" s="2" t="s">
        <v>10</v>
      </c>
      <c r="B59" s="13">
        <f t="shared" ref="B59:C59" si="14">SUM(B57:B58)</f>
        <v>33767</v>
      </c>
      <c r="C59" s="8">
        <f t="shared" si="14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10">
        <v>20924</v>
      </c>
      <c r="C62" s="11">
        <f>B62/B64</f>
        <v>0.62687998082569352</v>
      </c>
    </row>
    <row r="63" spans="1:3" ht="15.75" customHeight="1" x14ac:dyDescent="0.2">
      <c r="A63" s="3" t="s">
        <v>61</v>
      </c>
      <c r="B63" s="10">
        <v>12454</v>
      </c>
      <c r="C63" s="11">
        <f>B63/B64</f>
        <v>0.37312001917430643</v>
      </c>
    </row>
    <row r="64" spans="1:3" ht="15.75" customHeight="1" x14ac:dyDescent="0.2">
      <c r="A64" s="2" t="s">
        <v>10</v>
      </c>
      <c r="B64" s="13">
        <f t="shared" ref="B64:C64" si="15">SUM(B62:B63)</f>
        <v>33378</v>
      </c>
      <c r="C64" s="8">
        <f t="shared" si="15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10">
        <v>23357</v>
      </c>
      <c r="C67" s="11">
        <f>B67/B69</f>
        <v>0.60336855157448788</v>
      </c>
    </row>
    <row r="68" spans="1:3" ht="15.75" customHeight="1" x14ac:dyDescent="0.2">
      <c r="A68" s="3" t="s">
        <v>64</v>
      </c>
      <c r="B68" s="10">
        <v>15354</v>
      </c>
      <c r="C68" s="11">
        <f>B68/B69</f>
        <v>0.39663144842551212</v>
      </c>
    </row>
    <row r="69" spans="1:3" ht="15.75" customHeight="1" x14ac:dyDescent="0.2">
      <c r="A69" s="2" t="s">
        <v>10</v>
      </c>
      <c r="B69" s="13">
        <f t="shared" ref="B69:C69" si="16">SUM(B67:B68)</f>
        <v>38711</v>
      </c>
      <c r="C69" s="8">
        <f t="shared" si="16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/>
      <c r="C72" s="16" t="e">
        <f>B72/B76</f>
        <v>#DIV/0!</v>
      </c>
    </row>
    <row r="73" spans="1:3" ht="15.75" customHeight="1" x14ac:dyDescent="0.2">
      <c r="A73" s="14" t="s">
        <v>67</v>
      </c>
      <c r="B73" s="19"/>
      <c r="C73" s="16" t="e">
        <f>B73/B76</f>
        <v>#DIV/0!</v>
      </c>
    </row>
    <row r="74" spans="1:3" ht="15.75" customHeight="1" x14ac:dyDescent="0.2">
      <c r="A74" s="14" t="s">
        <v>68</v>
      </c>
      <c r="B74" s="19"/>
      <c r="C74" s="16" t="e">
        <f>B74/B76</f>
        <v>#DIV/0!</v>
      </c>
    </row>
    <row r="75" spans="1:3" ht="15.75" customHeight="1" x14ac:dyDescent="0.2">
      <c r="A75" s="14" t="s">
        <v>69</v>
      </c>
      <c r="B75" s="19"/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7">SUM(B72:B75)</f>
        <v>0</v>
      </c>
      <c r="C76" s="16" t="e">
        <f t="shared" si="17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/>
      <c r="C79" s="16" t="e">
        <f>B79/B82</f>
        <v>#DIV/0!</v>
      </c>
    </row>
    <row r="80" spans="1:3" ht="15.75" customHeight="1" x14ac:dyDescent="0.2">
      <c r="A80" s="14" t="s">
        <v>72</v>
      </c>
      <c r="B80" s="19"/>
      <c r="C80" s="16" t="e">
        <f>B80/B82</f>
        <v>#DIV/0!</v>
      </c>
    </row>
    <row r="81" spans="1:3" ht="15.75" customHeight="1" x14ac:dyDescent="0.2">
      <c r="A81" s="14" t="s">
        <v>73</v>
      </c>
      <c r="B81" s="19"/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8">SUM(B79:B81)</f>
        <v>0</v>
      </c>
      <c r="C82" s="16" t="e">
        <f t="shared" si="18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5.7109375" customWidth="1"/>
    <col min="5" max="5" width="18.28515625" customWidth="1"/>
    <col min="6" max="6" width="12.7109375" customWidth="1"/>
  </cols>
  <sheetData>
    <row r="1" spans="1:7" ht="15.75" customHeight="1" x14ac:dyDescent="0.25">
      <c r="D1" s="1" t="s">
        <v>389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206</v>
      </c>
      <c r="F2" s="3" t="s">
        <v>2</v>
      </c>
      <c r="G2" s="4" t="s">
        <v>3</v>
      </c>
    </row>
    <row r="3" spans="1:7" ht="15.75" customHeight="1" x14ac:dyDescent="0.2">
      <c r="A3" s="3" t="s">
        <v>5</v>
      </c>
      <c r="B3" s="7">
        <v>1</v>
      </c>
      <c r="C3" s="8">
        <f>B3/B11</f>
        <v>3.2819166393173612E-4</v>
      </c>
      <c r="E3" s="3" t="s">
        <v>390</v>
      </c>
      <c r="F3" s="7">
        <v>191</v>
      </c>
      <c r="G3" s="11">
        <f>F3/F6</f>
        <v>0.21012101210121012</v>
      </c>
    </row>
    <row r="4" spans="1:7" ht="15.75" customHeight="1" x14ac:dyDescent="0.2">
      <c r="A4" s="3" t="s">
        <v>7</v>
      </c>
      <c r="B4" s="7">
        <v>3</v>
      </c>
      <c r="C4" s="8">
        <f>B4/B11</f>
        <v>9.8457499179520846E-4</v>
      </c>
      <c r="E4" s="3" t="s">
        <v>391</v>
      </c>
      <c r="F4" s="7">
        <v>436</v>
      </c>
      <c r="G4" s="11">
        <f>F4/F6</f>
        <v>0.47964796479647964</v>
      </c>
    </row>
    <row r="5" spans="1:7" ht="15.75" customHeight="1" x14ac:dyDescent="0.2">
      <c r="A5" s="3" t="s">
        <v>9</v>
      </c>
      <c r="B5" s="7">
        <v>37</v>
      </c>
      <c r="C5" s="8">
        <f>B5/B11</f>
        <v>1.2143091565474237E-2</v>
      </c>
      <c r="E5" s="3" t="s">
        <v>392</v>
      </c>
      <c r="F5" s="7">
        <v>282</v>
      </c>
      <c r="G5" s="11">
        <f>F5/F6</f>
        <v>0.31023102310231021</v>
      </c>
    </row>
    <row r="6" spans="1:7" ht="15.75" customHeight="1" x14ac:dyDescent="0.2">
      <c r="A6" s="3" t="s">
        <v>11</v>
      </c>
      <c r="B6" s="7">
        <v>203</v>
      </c>
      <c r="C6" s="8">
        <f>B6/B11</f>
        <v>6.6622907778142434E-2</v>
      </c>
      <c r="E6" s="2" t="s">
        <v>10</v>
      </c>
      <c r="F6" s="7">
        <f t="shared" ref="F6:G6" si="0">SUM(F3:F5)</f>
        <v>909</v>
      </c>
      <c r="G6" s="11">
        <f t="shared" si="0"/>
        <v>1</v>
      </c>
    </row>
    <row r="7" spans="1:7" ht="15.75" customHeight="1" x14ac:dyDescent="0.2">
      <c r="A7" s="3" t="s">
        <v>12</v>
      </c>
      <c r="B7" s="7">
        <v>3</v>
      </c>
      <c r="C7" s="8">
        <f>B7/B11</f>
        <v>9.8457499179520846E-4</v>
      </c>
    </row>
    <row r="8" spans="1:7" ht="15.75" customHeight="1" x14ac:dyDescent="0.2">
      <c r="A8" s="3" t="s">
        <v>14</v>
      </c>
      <c r="B8" s="7">
        <v>3</v>
      </c>
      <c r="C8" s="8">
        <f>B8/B11</f>
        <v>9.8457499179520846E-4</v>
      </c>
    </row>
    <row r="9" spans="1:7" ht="15.75" customHeight="1" x14ac:dyDescent="0.2">
      <c r="A9" s="3" t="s">
        <v>16</v>
      </c>
      <c r="B9" s="10">
        <v>2750</v>
      </c>
      <c r="C9" s="8">
        <f>B9/B11</f>
        <v>0.90252707581227432</v>
      </c>
    </row>
    <row r="10" spans="1:7" ht="15.75" customHeight="1" x14ac:dyDescent="0.2">
      <c r="A10" s="3" t="s">
        <v>18</v>
      </c>
      <c r="B10" s="7">
        <v>47</v>
      </c>
      <c r="C10" s="8">
        <f>B10/B11</f>
        <v>1.5425008204791599E-2</v>
      </c>
    </row>
    <row r="11" spans="1:7" ht="15.75" customHeight="1" x14ac:dyDescent="0.2">
      <c r="A11" s="2" t="s">
        <v>10</v>
      </c>
      <c r="B11" s="3">
        <f t="shared" ref="B11:C11" si="1">SUM(B3:B10)</f>
        <v>3047</v>
      </c>
      <c r="C11" s="8">
        <f t="shared" si="1"/>
        <v>1</v>
      </c>
    </row>
    <row r="12" spans="1:7" ht="15.75" customHeight="1" x14ac:dyDescent="0.2">
      <c r="C12" s="11"/>
    </row>
    <row r="13" spans="1:7" ht="15.75" customHeight="1" x14ac:dyDescent="0.2">
      <c r="A13" s="17" t="s">
        <v>21</v>
      </c>
      <c r="B13" s="14" t="s">
        <v>2</v>
      </c>
      <c r="C13" s="18" t="s">
        <v>3</v>
      </c>
    </row>
    <row r="14" spans="1:7" ht="15.75" customHeight="1" x14ac:dyDescent="0.2">
      <c r="A14" s="14" t="s">
        <v>23</v>
      </c>
      <c r="B14" s="19"/>
      <c r="C14" s="16" t="e">
        <f>B14/B16</f>
        <v>#DIV/0!</v>
      </c>
    </row>
    <row r="15" spans="1:7" ht="15.75" customHeight="1" x14ac:dyDescent="0.2">
      <c r="A15" s="14" t="s">
        <v>25</v>
      </c>
      <c r="B15" s="19"/>
      <c r="C15" s="16" t="e">
        <f>B15/B16</f>
        <v>#DIV/0!</v>
      </c>
    </row>
    <row r="16" spans="1:7" ht="15.75" customHeight="1" x14ac:dyDescent="0.2">
      <c r="A16" s="17" t="s">
        <v>10</v>
      </c>
      <c r="B16" s="14">
        <f t="shared" ref="B16:C16" si="2">SUM(B14:B15)</f>
        <v>0</v>
      </c>
      <c r="C16" s="20" t="e">
        <f t="shared" si="2"/>
        <v>#DIV/0!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2" t="s">
        <v>27</v>
      </c>
      <c r="B18" s="3" t="s">
        <v>2</v>
      </c>
      <c r="C18" s="4" t="s">
        <v>3</v>
      </c>
    </row>
    <row r="19" spans="1:3" ht="15.75" customHeight="1" x14ac:dyDescent="0.2">
      <c r="A19" s="3" t="s">
        <v>29</v>
      </c>
      <c r="B19" s="10">
        <v>1162</v>
      </c>
      <c r="C19" s="11">
        <f>B19/B27</f>
        <v>0.38927973199329985</v>
      </c>
    </row>
    <row r="20" spans="1:3" ht="15.75" customHeight="1" x14ac:dyDescent="0.2">
      <c r="A20" s="3" t="s">
        <v>31</v>
      </c>
      <c r="B20" s="7">
        <v>405</v>
      </c>
      <c r="C20" s="11">
        <f>B20/B27</f>
        <v>0.135678391959799</v>
      </c>
    </row>
    <row r="21" spans="1:3" ht="15.75" customHeight="1" x14ac:dyDescent="0.2">
      <c r="A21" s="3" t="s">
        <v>33</v>
      </c>
      <c r="B21" s="10">
        <v>1319</v>
      </c>
      <c r="C21" s="11">
        <f>B21/B27</f>
        <v>0.44187604690117255</v>
      </c>
    </row>
    <row r="22" spans="1:3" ht="15.75" customHeight="1" x14ac:dyDescent="0.2">
      <c r="A22" s="3" t="s">
        <v>34</v>
      </c>
      <c r="B22" s="7">
        <v>9</v>
      </c>
      <c r="C22" s="11">
        <f>B22/B27</f>
        <v>3.015075376884422E-3</v>
      </c>
    </row>
    <row r="23" spans="1:3" ht="15.75" customHeight="1" x14ac:dyDescent="0.2">
      <c r="A23" s="3" t="s">
        <v>35</v>
      </c>
      <c r="B23" s="7">
        <v>25</v>
      </c>
      <c r="C23" s="11">
        <f>B23/B27</f>
        <v>8.3752093802345051E-3</v>
      </c>
    </row>
    <row r="24" spans="1:3" ht="15.75" customHeight="1" x14ac:dyDescent="0.2">
      <c r="A24" s="3" t="s">
        <v>36</v>
      </c>
      <c r="B24" s="7">
        <v>35</v>
      </c>
      <c r="C24" s="11">
        <f>B24/B27</f>
        <v>1.1725293132328308E-2</v>
      </c>
    </row>
    <row r="25" spans="1:3" ht="15.75" customHeight="1" x14ac:dyDescent="0.2">
      <c r="A25" s="3" t="s">
        <v>37</v>
      </c>
      <c r="B25" s="7">
        <v>12</v>
      </c>
      <c r="C25" s="11">
        <f>B25/B27</f>
        <v>4.0201005025125632E-3</v>
      </c>
    </row>
    <row r="26" spans="1:3" ht="15.75" customHeight="1" x14ac:dyDescent="0.2">
      <c r="A26" s="3" t="s">
        <v>38</v>
      </c>
      <c r="B26" s="7">
        <v>18</v>
      </c>
      <c r="C26" s="11">
        <f>B26/B27</f>
        <v>6.030150753768844E-3</v>
      </c>
    </row>
    <row r="27" spans="1:3" ht="15.75" customHeight="1" x14ac:dyDescent="0.2">
      <c r="A27" s="2" t="s">
        <v>10</v>
      </c>
      <c r="B27" s="10">
        <f t="shared" ref="B27:C27" si="3">SUM(B19:B26)</f>
        <v>2985</v>
      </c>
      <c r="C27" s="11">
        <f t="shared" si="3"/>
        <v>1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17" t="s">
        <v>39</v>
      </c>
      <c r="B29" s="14" t="s">
        <v>2</v>
      </c>
      <c r="C29" s="18" t="s">
        <v>3</v>
      </c>
    </row>
    <row r="30" spans="1:3" ht="15.75" customHeight="1" x14ac:dyDescent="0.2">
      <c r="A30" s="14" t="s">
        <v>40</v>
      </c>
      <c r="B30" s="19"/>
      <c r="C30" s="16" t="e">
        <f>B30/B33</f>
        <v>#DIV/0!</v>
      </c>
    </row>
    <row r="31" spans="1:3" ht="15.75" customHeight="1" x14ac:dyDescent="0.2">
      <c r="A31" s="14" t="s">
        <v>41</v>
      </c>
      <c r="B31" s="19"/>
      <c r="C31" s="16" t="e">
        <f>B31/B33</f>
        <v>#DIV/0!</v>
      </c>
    </row>
    <row r="32" spans="1:3" ht="15.75" customHeight="1" x14ac:dyDescent="0.2">
      <c r="A32" s="14" t="s">
        <v>42</v>
      </c>
      <c r="B32" s="19"/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4">SUM(B30:B32)</f>
        <v>0</v>
      </c>
      <c r="C33" s="16" t="e">
        <f t="shared" si="4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/>
      <c r="C36" s="16" t="e">
        <f>B36/B38</f>
        <v>#DIV/0!</v>
      </c>
    </row>
    <row r="37" spans="1:3" ht="15.75" customHeight="1" x14ac:dyDescent="0.2">
      <c r="A37" s="14" t="s">
        <v>45</v>
      </c>
      <c r="B37" s="19"/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5">SUM(B36:B37)</f>
        <v>0</v>
      </c>
      <c r="C38" s="20" t="e">
        <f t="shared" si="5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/>
      <c r="C41" s="16" t="e">
        <f>B41/B44</f>
        <v>#DIV/0!</v>
      </c>
    </row>
    <row r="42" spans="1:3" ht="15.75" customHeight="1" x14ac:dyDescent="0.2">
      <c r="A42" s="14" t="s">
        <v>48</v>
      </c>
      <c r="B42" s="19"/>
      <c r="C42" s="16" t="e">
        <f>B42/B44</f>
        <v>#DIV/0!</v>
      </c>
    </row>
    <row r="43" spans="1:3" ht="15.75" customHeight="1" x14ac:dyDescent="0.2">
      <c r="A43" s="14" t="s">
        <v>49</v>
      </c>
      <c r="B43" s="19"/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6">SUM(B41:B43)</f>
        <v>0</v>
      </c>
      <c r="C44" s="16" t="e">
        <f t="shared" si="6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/>
      <c r="C47" s="16" t="e">
        <f>B47/B49</f>
        <v>#DIV/0!</v>
      </c>
    </row>
    <row r="48" spans="1:3" ht="15.75" customHeight="1" x14ac:dyDescent="0.2">
      <c r="A48" s="14" t="s">
        <v>52</v>
      </c>
      <c r="B48" s="19"/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7">SUM(B47:B48)</f>
        <v>0</v>
      </c>
      <c r="C49" s="20" t="e">
        <f t="shared" si="7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10">
        <v>1856</v>
      </c>
      <c r="C52" s="11">
        <f>B52/B54</f>
        <v>0.66214769889404212</v>
      </c>
    </row>
    <row r="53" spans="1:3" ht="15.75" customHeight="1" x14ac:dyDescent="0.2">
      <c r="A53" s="3" t="s">
        <v>55</v>
      </c>
      <c r="B53" s="7">
        <v>947</v>
      </c>
      <c r="C53" s="11">
        <f>B53/B54</f>
        <v>0.33785230110595788</v>
      </c>
    </row>
    <row r="54" spans="1:3" ht="15.75" customHeight="1" x14ac:dyDescent="0.2">
      <c r="A54" s="2" t="s">
        <v>10</v>
      </c>
      <c r="B54" s="13">
        <f t="shared" ref="B54:C54" si="8">SUM(B52:B53)</f>
        <v>2803</v>
      </c>
      <c r="C54" s="8">
        <f t="shared" si="8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10">
        <v>1706</v>
      </c>
      <c r="C57" s="11">
        <f>B57/B59</f>
        <v>0.70032840722495893</v>
      </c>
    </row>
    <row r="58" spans="1:3" ht="15.75" customHeight="1" x14ac:dyDescent="0.2">
      <c r="A58" s="3" t="s">
        <v>58</v>
      </c>
      <c r="B58" s="7">
        <v>730</v>
      </c>
      <c r="C58" s="11">
        <f>B58/B59</f>
        <v>0.29967159277504107</v>
      </c>
    </row>
    <row r="59" spans="1:3" ht="15.75" customHeight="1" x14ac:dyDescent="0.2">
      <c r="A59" s="2" t="s">
        <v>10</v>
      </c>
      <c r="B59" s="13">
        <f t="shared" ref="B59:C59" si="9">SUM(B57:B58)</f>
        <v>2436</v>
      </c>
      <c r="C59" s="8">
        <f t="shared" si="9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10">
        <v>1318</v>
      </c>
      <c r="C62" s="11">
        <f>B62/B64</f>
        <v>0.54802494802494806</v>
      </c>
    </row>
    <row r="63" spans="1:3" ht="15.75" customHeight="1" x14ac:dyDescent="0.2">
      <c r="A63" s="3" t="s">
        <v>61</v>
      </c>
      <c r="B63" s="10">
        <v>1087</v>
      </c>
      <c r="C63" s="11">
        <f>B63/B64</f>
        <v>0.451975051975052</v>
      </c>
    </row>
    <row r="64" spans="1:3" ht="15.75" customHeight="1" x14ac:dyDescent="0.2">
      <c r="A64" s="2" t="s">
        <v>10</v>
      </c>
      <c r="B64" s="13">
        <f t="shared" ref="B64:C64" si="10">SUM(B62:B63)</f>
        <v>2405</v>
      </c>
      <c r="C64" s="8">
        <f t="shared" si="10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10">
        <v>1933</v>
      </c>
      <c r="C67" s="11">
        <f>B67/B69</f>
        <v>0.7077993409007689</v>
      </c>
    </row>
    <row r="68" spans="1:3" ht="15.75" customHeight="1" x14ac:dyDescent="0.2">
      <c r="A68" s="3" t="s">
        <v>64</v>
      </c>
      <c r="B68" s="7">
        <v>798</v>
      </c>
      <c r="C68" s="11">
        <f>B68/B69</f>
        <v>0.29220065909923104</v>
      </c>
    </row>
    <row r="69" spans="1:3" ht="15.75" customHeight="1" x14ac:dyDescent="0.2">
      <c r="A69" s="2" t="s">
        <v>10</v>
      </c>
      <c r="B69" s="13">
        <f t="shared" ref="B69:C69" si="11">SUM(B67:B68)</f>
        <v>2731</v>
      </c>
      <c r="C69" s="8">
        <f t="shared" si="11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/>
      <c r="C72" s="16" t="e">
        <f>B72/B76</f>
        <v>#DIV/0!</v>
      </c>
    </row>
    <row r="73" spans="1:3" ht="15.75" customHeight="1" x14ac:dyDescent="0.2">
      <c r="A73" s="14" t="s">
        <v>67</v>
      </c>
      <c r="B73" s="19"/>
      <c r="C73" s="16" t="e">
        <f>B73/B76</f>
        <v>#DIV/0!</v>
      </c>
    </row>
    <row r="74" spans="1:3" ht="15.75" customHeight="1" x14ac:dyDescent="0.2">
      <c r="A74" s="14" t="s">
        <v>68</v>
      </c>
      <c r="B74" s="19"/>
      <c r="C74" s="16" t="e">
        <f>B74/B76</f>
        <v>#DIV/0!</v>
      </c>
    </row>
    <row r="75" spans="1:3" ht="15.75" customHeight="1" x14ac:dyDescent="0.2">
      <c r="A75" s="14" t="s">
        <v>69</v>
      </c>
      <c r="B75" s="19"/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2">SUM(B72:B75)</f>
        <v>0</v>
      </c>
      <c r="C76" s="16" t="e">
        <f t="shared" si="12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/>
      <c r="C79" s="16" t="e">
        <f>B79/B82</f>
        <v>#DIV/0!</v>
      </c>
    </row>
    <row r="80" spans="1:3" ht="15.75" customHeight="1" x14ac:dyDescent="0.2">
      <c r="A80" s="14" t="s">
        <v>72</v>
      </c>
      <c r="B80" s="19"/>
      <c r="C80" s="16" t="e">
        <f>B80/B82</f>
        <v>#DIV/0!</v>
      </c>
    </row>
    <row r="81" spans="1:3" ht="15.75" customHeight="1" x14ac:dyDescent="0.2">
      <c r="A81" s="14" t="s">
        <v>73</v>
      </c>
      <c r="B81" s="19"/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3">SUM(B79:B81)</f>
        <v>0</v>
      </c>
      <c r="C82" s="16" t="e">
        <f t="shared" si="13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20.42578125" customWidth="1"/>
    <col min="5" max="5" width="24.7109375" customWidth="1"/>
    <col min="6" max="6" width="12.7109375" customWidth="1"/>
  </cols>
  <sheetData>
    <row r="1" spans="1:7" ht="15.75" customHeight="1" x14ac:dyDescent="0.25">
      <c r="D1" s="1" t="s">
        <v>393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80</v>
      </c>
      <c r="F2" s="3" t="s">
        <v>2</v>
      </c>
      <c r="G2" s="4" t="s">
        <v>3</v>
      </c>
    </row>
    <row r="3" spans="1:7" ht="15.75" customHeight="1" x14ac:dyDescent="0.2">
      <c r="A3" s="3" t="s">
        <v>5</v>
      </c>
      <c r="B3" s="7">
        <v>21</v>
      </c>
      <c r="C3" s="8">
        <f>B3/B11</f>
        <v>1.272881561401382E-3</v>
      </c>
      <c r="E3" s="3" t="s">
        <v>394</v>
      </c>
      <c r="F3" s="10">
        <v>3297</v>
      </c>
      <c r="G3" s="11">
        <f>F3/F5</f>
        <v>0.80375426621160406</v>
      </c>
    </row>
    <row r="4" spans="1:7" ht="15.75" customHeight="1" x14ac:dyDescent="0.2">
      <c r="A4" s="3" t="s">
        <v>7</v>
      </c>
      <c r="B4" s="7">
        <v>64</v>
      </c>
      <c r="C4" s="8">
        <f>B4/B11</f>
        <v>3.8792580918899262E-3</v>
      </c>
      <c r="E4" s="3" t="s">
        <v>395</v>
      </c>
      <c r="F4" s="7">
        <v>805</v>
      </c>
      <c r="G4" s="11">
        <f>F4/F5</f>
        <v>0.19624573378839591</v>
      </c>
    </row>
    <row r="5" spans="1:7" ht="15.75" customHeight="1" x14ac:dyDescent="0.2">
      <c r="A5" s="3" t="s">
        <v>9</v>
      </c>
      <c r="B5" s="7">
        <v>275</v>
      </c>
      <c r="C5" s="8">
        <f>B5/B11</f>
        <v>1.6668687113589525E-2</v>
      </c>
      <c r="E5" s="2" t="s">
        <v>10</v>
      </c>
      <c r="F5" s="10">
        <f t="shared" ref="F5:G5" si="0">SUM(F3:F4)</f>
        <v>4102</v>
      </c>
      <c r="G5" s="11">
        <f t="shared" si="0"/>
        <v>1</v>
      </c>
    </row>
    <row r="6" spans="1:7" ht="15.75" customHeight="1" x14ac:dyDescent="0.2">
      <c r="A6" s="3" t="s">
        <v>11</v>
      </c>
      <c r="B6" s="10">
        <v>3224</v>
      </c>
      <c r="C6" s="8">
        <f>B6/B11</f>
        <v>0.19541762637895502</v>
      </c>
    </row>
    <row r="7" spans="1:7" ht="15.75" customHeight="1" x14ac:dyDescent="0.2">
      <c r="A7" s="3" t="s">
        <v>12</v>
      </c>
      <c r="B7" s="7">
        <v>73</v>
      </c>
      <c r="C7" s="8">
        <f>B7/B11</f>
        <v>4.4247787610619468E-3</v>
      </c>
    </row>
    <row r="8" spans="1:7" ht="15.75" customHeight="1" x14ac:dyDescent="0.2">
      <c r="A8" s="3" t="s">
        <v>14</v>
      </c>
      <c r="B8" s="7">
        <v>23</v>
      </c>
      <c r="C8" s="8">
        <f>B8/B11</f>
        <v>1.3941083767729421E-3</v>
      </c>
    </row>
    <row r="9" spans="1:7" ht="15.75" customHeight="1" x14ac:dyDescent="0.2">
      <c r="A9" s="3" t="s">
        <v>16</v>
      </c>
      <c r="B9" s="10">
        <v>12372</v>
      </c>
      <c r="C9" s="8">
        <f>B9/B11</f>
        <v>0.74990907988847133</v>
      </c>
    </row>
    <row r="10" spans="1:7" ht="15.75" customHeight="1" x14ac:dyDescent="0.2">
      <c r="A10" s="3" t="s">
        <v>18</v>
      </c>
      <c r="B10" s="7">
        <v>446</v>
      </c>
      <c r="C10" s="8">
        <f>B10/B11</f>
        <v>2.7033579827857923E-2</v>
      </c>
    </row>
    <row r="11" spans="1:7" ht="15.75" customHeight="1" x14ac:dyDescent="0.2">
      <c r="A11" s="2" t="s">
        <v>10</v>
      </c>
      <c r="B11" s="3">
        <f t="shared" ref="B11:C11" si="1">SUM(B3:B10)</f>
        <v>16498</v>
      </c>
      <c r="C11" s="8">
        <f t="shared" si="1"/>
        <v>1</v>
      </c>
    </row>
    <row r="12" spans="1:7" ht="15.75" customHeight="1" x14ac:dyDescent="0.2">
      <c r="C12" s="11"/>
    </row>
    <row r="13" spans="1:7" ht="15.75" customHeight="1" x14ac:dyDescent="0.2">
      <c r="A13" s="17" t="s">
        <v>21</v>
      </c>
      <c r="B13" s="14" t="s">
        <v>2</v>
      </c>
      <c r="C13" s="18" t="s">
        <v>3</v>
      </c>
    </row>
    <row r="14" spans="1:7" ht="15.75" customHeight="1" x14ac:dyDescent="0.2">
      <c r="A14" s="14" t="s">
        <v>23</v>
      </c>
      <c r="B14" s="19"/>
      <c r="C14" s="16" t="e">
        <f>B14/B16</f>
        <v>#DIV/0!</v>
      </c>
    </row>
    <row r="15" spans="1:7" ht="15.75" customHeight="1" x14ac:dyDescent="0.2">
      <c r="A15" s="14" t="s">
        <v>25</v>
      </c>
      <c r="B15" s="19"/>
      <c r="C15" s="16" t="e">
        <f>B15/B16</f>
        <v>#DIV/0!</v>
      </c>
    </row>
    <row r="16" spans="1:7" ht="15.75" customHeight="1" x14ac:dyDescent="0.2">
      <c r="A16" s="17" t="s">
        <v>10</v>
      </c>
      <c r="B16" s="14">
        <f t="shared" ref="B16:C16" si="2">SUM(B14:B15)</f>
        <v>0</v>
      </c>
      <c r="C16" s="20" t="e">
        <f t="shared" si="2"/>
        <v>#DIV/0!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2" t="s">
        <v>27</v>
      </c>
      <c r="B18" s="3" t="s">
        <v>2</v>
      </c>
      <c r="C18" s="4" t="s">
        <v>3</v>
      </c>
    </row>
    <row r="19" spans="1:3" ht="15.75" customHeight="1" x14ac:dyDescent="0.2">
      <c r="A19" s="3" t="s">
        <v>29</v>
      </c>
      <c r="B19" s="10">
        <v>1057</v>
      </c>
      <c r="C19" s="11">
        <f>B19/B27</f>
        <v>6.5996503496503503E-2</v>
      </c>
    </row>
    <row r="20" spans="1:3" ht="15.75" customHeight="1" x14ac:dyDescent="0.2">
      <c r="A20" s="3" t="s">
        <v>31</v>
      </c>
      <c r="B20" s="10">
        <v>10532</v>
      </c>
      <c r="C20" s="11">
        <f>B20/B27</f>
        <v>0.65759240759240756</v>
      </c>
    </row>
    <row r="21" spans="1:3" ht="15.75" customHeight="1" x14ac:dyDescent="0.2">
      <c r="A21" s="3" t="s">
        <v>33</v>
      </c>
      <c r="B21" s="10">
        <v>3467</v>
      </c>
      <c r="C21" s="11">
        <f>B21/B27</f>
        <v>0.21647102897102896</v>
      </c>
    </row>
    <row r="22" spans="1:3" ht="15.75" customHeight="1" x14ac:dyDescent="0.2">
      <c r="A22" s="3" t="s">
        <v>34</v>
      </c>
      <c r="B22" s="7">
        <v>102</v>
      </c>
      <c r="C22" s="11">
        <f>B22/B27</f>
        <v>6.368631368631369E-3</v>
      </c>
    </row>
    <row r="23" spans="1:3" ht="15.75" customHeight="1" x14ac:dyDescent="0.2">
      <c r="A23" s="3" t="s">
        <v>35</v>
      </c>
      <c r="B23" s="7">
        <v>107</v>
      </c>
      <c r="C23" s="11">
        <f>B23/B27</f>
        <v>6.680819180819181E-3</v>
      </c>
    </row>
    <row r="24" spans="1:3" ht="15.75" customHeight="1" x14ac:dyDescent="0.2">
      <c r="A24" s="3" t="s">
        <v>36</v>
      </c>
      <c r="B24" s="7">
        <v>471</v>
      </c>
      <c r="C24" s="11">
        <f>B24/B27</f>
        <v>2.9408091908091908E-2</v>
      </c>
    </row>
    <row r="25" spans="1:3" ht="15.75" customHeight="1" x14ac:dyDescent="0.2">
      <c r="A25" s="3" t="s">
        <v>37</v>
      </c>
      <c r="B25" s="7">
        <v>113</v>
      </c>
      <c r="C25" s="11">
        <f>B25/B27</f>
        <v>7.0554445554445551E-3</v>
      </c>
    </row>
    <row r="26" spans="1:3" ht="15.75" customHeight="1" x14ac:dyDescent="0.2">
      <c r="A26" s="3" t="s">
        <v>38</v>
      </c>
      <c r="B26" s="7">
        <v>167</v>
      </c>
      <c r="C26" s="11">
        <f>B26/B27</f>
        <v>1.0427072927072928E-2</v>
      </c>
    </row>
    <row r="27" spans="1:3" ht="15.75" customHeight="1" x14ac:dyDescent="0.2">
      <c r="A27" s="2" t="s">
        <v>10</v>
      </c>
      <c r="B27" s="10">
        <f t="shared" ref="B27:C27" si="3">SUM(B19:B26)</f>
        <v>16016</v>
      </c>
      <c r="C27" s="11">
        <f t="shared" si="3"/>
        <v>1.0000000000000002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17" t="s">
        <v>39</v>
      </c>
      <c r="B29" s="14" t="s">
        <v>2</v>
      </c>
      <c r="C29" s="18" t="s">
        <v>3</v>
      </c>
    </row>
    <row r="30" spans="1:3" ht="15.75" customHeight="1" x14ac:dyDescent="0.2">
      <c r="A30" s="14" t="s">
        <v>40</v>
      </c>
      <c r="B30" s="19"/>
      <c r="C30" s="16" t="e">
        <f>B30/B33</f>
        <v>#DIV/0!</v>
      </c>
    </row>
    <row r="31" spans="1:3" ht="15.75" customHeight="1" x14ac:dyDescent="0.2">
      <c r="A31" s="14" t="s">
        <v>41</v>
      </c>
      <c r="B31" s="19"/>
      <c r="C31" s="16" t="e">
        <f>B31/B33</f>
        <v>#DIV/0!</v>
      </c>
    </row>
    <row r="32" spans="1:3" ht="15.75" customHeight="1" x14ac:dyDescent="0.2">
      <c r="A32" s="14" t="s">
        <v>42</v>
      </c>
      <c r="B32" s="19"/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4">SUM(B30:B32)</f>
        <v>0</v>
      </c>
      <c r="C33" s="16" t="e">
        <f t="shared" si="4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/>
      <c r="C36" s="16" t="e">
        <f>B36/B38</f>
        <v>#DIV/0!</v>
      </c>
    </row>
    <row r="37" spans="1:3" ht="15.75" customHeight="1" x14ac:dyDescent="0.2">
      <c r="A37" s="14" t="s">
        <v>45</v>
      </c>
      <c r="B37" s="19"/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5">SUM(B36:B37)</f>
        <v>0</v>
      </c>
      <c r="C38" s="20" t="e">
        <f t="shared" si="5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/>
      <c r="C41" s="16" t="e">
        <f>B41/B44</f>
        <v>#DIV/0!</v>
      </c>
    </row>
    <row r="42" spans="1:3" ht="15.75" customHeight="1" x14ac:dyDescent="0.2">
      <c r="A42" s="14" t="s">
        <v>48</v>
      </c>
      <c r="B42" s="19"/>
      <c r="C42" s="16" t="e">
        <f>B42/B44</f>
        <v>#DIV/0!</v>
      </c>
    </row>
    <row r="43" spans="1:3" ht="15.75" customHeight="1" x14ac:dyDescent="0.2">
      <c r="A43" s="14" t="s">
        <v>49</v>
      </c>
      <c r="B43" s="19"/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6">SUM(B41:B43)</f>
        <v>0</v>
      </c>
      <c r="C44" s="16" t="e">
        <f t="shared" si="6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/>
      <c r="C47" s="16" t="e">
        <f>B47/B49</f>
        <v>#DIV/0!</v>
      </c>
    </row>
    <row r="48" spans="1:3" ht="15.75" customHeight="1" x14ac:dyDescent="0.2">
      <c r="A48" s="14" t="s">
        <v>52</v>
      </c>
      <c r="B48" s="19"/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7">SUM(B47:B48)</f>
        <v>0</v>
      </c>
      <c r="C49" s="20" t="e">
        <f t="shared" si="7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10">
        <v>9170</v>
      </c>
      <c r="C52" s="11">
        <f>B52/B54</f>
        <v>0.60127204773457477</v>
      </c>
    </row>
    <row r="53" spans="1:3" ht="15.75" customHeight="1" x14ac:dyDescent="0.2">
      <c r="A53" s="3" t="s">
        <v>55</v>
      </c>
      <c r="B53" s="10">
        <v>6081</v>
      </c>
      <c r="C53" s="11">
        <f>B53/B54</f>
        <v>0.39872795226542523</v>
      </c>
    </row>
    <row r="54" spans="1:3" ht="15.75" customHeight="1" x14ac:dyDescent="0.2">
      <c r="A54" s="2" t="s">
        <v>10</v>
      </c>
      <c r="B54" s="13">
        <f t="shared" ref="B54:C54" si="8">SUM(B52:B53)</f>
        <v>15251</v>
      </c>
      <c r="C54" s="8">
        <f t="shared" si="8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10">
        <v>7700</v>
      </c>
      <c r="C57" s="11">
        <f>B57/B59</f>
        <v>0.61140225504208356</v>
      </c>
    </row>
    <row r="58" spans="1:3" ht="15.75" customHeight="1" x14ac:dyDescent="0.2">
      <c r="A58" s="3" t="s">
        <v>58</v>
      </c>
      <c r="B58" s="10">
        <v>4894</v>
      </c>
      <c r="C58" s="11">
        <f>B58/B59</f>
        <v>0.38859774495791649</v>
      </c>
    </row>
    <row r="59" spans="1:3" ht="15.75" customHeight="1" x14ac:dyDescent="0.2">
      <c r="A59" s="2" t="s">
        <v>10</v>
      </c>
      <c r="B59" s="13">
        <f t="shared" ref="B59:C59" si="9">SUM(B57:B58)</f>
        <v>12594</v>
      </c>
      <c r="C59" s="8">
        <f t="shared" si="9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10">
        <v>6296</v>
      </c>
      <c r="C62" s="11">
        <f>B62/B64</f>
        <v>0.46737435973572861</v>
      </c>
    </row>
    <row r="63" spans="1:3" ht="15.75" customHeight="1" x14ac:dyDescent="0.2">
      <c r="A63" s="3" t="s">
        <v>61</v>
      </c>
      <c r="B63" s="10">
        <v>7175</v>
      </c>
      <c r="C63" s="11">
        <f>B63/B64</f>
        <v>0.53262564026427139</v>
      </c>
    </row>
    <row r="64" spans="1:3" ht="15.75" customHeight="1" x14ac:dyDescent="0.2">
      <c r="A64" s="2" t="s">
        <v>10</v>
      </c>
      <c r="B64" s="13">
        <f t="shared" ref="B64:C64" si="10">SUM(B62:B63)</f>
        <v>13471</v>
      </c>
      <c r="C64" s="8">
        <f t="shared" si="10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10">
        <v>11327</v>
      </c>
      <c r="C67" s="11">
        <f>B67/B69</f>
        <v>0.73285455486542439</v>
      </c>
    </row>
    <row r="68" spans="1:3" ht="15.75" customHeight="1" x14ac:dyDescent="0.2">
      <c r="A68" s="3" t="s">
        <v>64</v>
      </c>
      <c r="B68" s="10">
        <v>4129</v>
      </c>
      <c r="C68" s="11">
        <f>B68/B69</f>
        <v>0.26714544513457555</v>
      </c>
    </row>
    <row r="69" spans="1:3" ht="15.75" customHeight="1" x14ac:dyDescent="0.2">
      <c r="A69" s="2" t="s">
        <v>10</v>
      </c>
      <c r="B69" s="13">
        <f t="shared" ref="B69:C69" si="11">SUM(B67:B68)</f>
        <v>15456</v>
      </c>
      <c r="C69" s="8">
        <f t="shared" si="11"/>
        <v>1</v>
      </c>
    </row>
    <row r="70" spans="1:3" ht="15.75" customHeight="1" x14ac:dyDescent="0.2">
      <c r="C70" s="11"/>
    </row>
    <row r="71" spans="1:3" ht="15.75" customHeight="1" x14ac:dyDescent="0.2">
      <c r="A71" s="2" t="s">
        <v>65</v>
      </c>
      <c r="B71" s="3" t="s">
        <v>2</v>
      </c>
      <c r="C71" s="4" t="s">
        <v>3</v>
      </c>
    </row>
    <row r="72" spans="1:3" ht="15.75" customHeight="1" x14ac:dyDescent="0.2">
      <c r="A72" s="3" t="s">
        <v>66</v>
      </c>
      <c r="B72" s="7">
        <v>625</v>
      </c>
      <c r="C72" s="11">
        <f>B72/B76</f>
        <v>0.1042535446205171</v>
      </c>
    </row>
    <row r="73" spans="1:3" ht="15.75" customHeight="1" x14ac:dyDescent="0.2">
      <c r="A73" s="3" t="s">
        <v>67</v>
      </c>
      <c r="B73" s="10">
        <v>3687</v>
      </c>
      <c r="C73" s="11">
        <f>B73/B76</f>
        <v>0.61501251042535443</v>
      </c>
    </row>
    <row r="74" spans="1:3" ht="15.75" customHeight="1" x14ac:dyDescent="0.2">
      <c r="A74" s="3" t="s">
        <v>68</v>
      </c>
      <c r="B74" s="10">
        <v>1683</v>
      </c>
      <c r="C74" s="11">
        <f>B74/B76</f>
        <v>0.28073394495412846</v>
      </c>
    </row>
    <row r="75" spans="1:3" ht="15.75" customHeight="1" x14ac:dyDescent="0.2">
      <c r="A75" s="14" t="s">
        <v>69</v>
      </c>
      <c r="B75" s="15">
        <v>1364</v>
      </c>
      <c r="C75" s="16"/>
    </row>
    <row r="76" spans="1:3" ht="15.75" customHeight="1" x14ac:dyDescent="0.2">
      <c r="A76" s="2" t="s">
        <v>10</v>
      </c>
      <c r="B76" s="7">
        <f t="shared" ref="B76:C76" si="12">SUM(B72:B74)</f>
        <v>5995</v>
      </c>
      <c r="C76" s="11">
        <f t="shared" si="12"/>
        <v>1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/>
      <c r="C79" s="16" t="e">
        <f>B79/B82</f>
        <v>#DIV/0!</v>
      </c>
    </row>
    <row r="80" spans="1:3" ht="15.75" customHeight="1" x14ac:dyDescent="0.2">
      <c r="A80" s="14" t="s">
        <v>72</v>
      </c>
      <c r="B80" s="19"/>
      <c r="C80" s="16" t="e">
        <f>B80/B82</f>
        <v>#DIV/0!</v>
      </c>
    </row>
    <row r="81" spans="1:3" ht="15.75" customHeight="1" x14ac:dyDescent="0.2">
      <c r="A81" s="14" t="s">
        <v>73</v>
      </c>
      <c r="B81" s="19"/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3">SUM(B79:B81)</f>
        <v>0</v>
      </c>
      <c r="C82" s="16" t="e">
        <f t="shared" si="13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5.7109375" customWidth="1"/>
    <col min="5" max="5" width="24.7109375" customWidth="1"/>
    <col min="6" max="6" width="12.7109375" customWidth="1"/>
  </cols>
  <sheetData>
    <row r="1" spans="1:7" ht="15.75" customHeight="1" x14ac:dyDescent="0.25">
      <c r="D1" s="1" t="s">
        <v>396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80</v>
      </c>
      <c r="F2" s="3" t="s">
        <v>2</v>
      </c>
      <c r="G2" s="4" t="s">
        <v>3</v>
      </c>
    </row>
    <row r="3" spans="1:7" ht="15.75" customHeight="1" x14ac:dyDescent="0.2">
      <c r="A3" s="3" t="s">
        <v>5</v>
      </c>
      <c r="B3" s="7">
        <v>7</v>
      </c>
      <c r="C3" s="8">
        <f>B3/B11</f>
        <v>4.2950055221499571E-4</v>
      </c>
      <c r="E3" s="3" t="s">
        <v>397</v>
      </c>
      <c r="F3" s="7">
        <v>4814</v>
      </c>
      <c r="G3" s="11">
        <f>F3/F6</f>
        <v>0.32918490153172869</v>
      </c>
    </row>
    <row r="4" spans="1:7" ht="15.75" customHeight="1" x14ac:dyDescent="0.2">
      <c r="A4" s="3" t="s">
        <v>7</v>
      </c>
      <c r="B4" s="7">
        <v>43</v>
      </c>
      <c r="C4" s="8">
        <f>B4/B11</f>
        <v>2.6383605350349735E-3</v>
      </c>
      <c r="E4" s="3" t="s">
        <v>398</v>
      </c>
      <c r="F4" s="7">
        <v>4131</v>
      </c>
      <c r="G4" s="11">
        <f>F4/F6</f>
        <v>0.28248085339168488</v>
      </c>
    </row>
    <row r="5" spans="1:7" ht="15.75" customHeight="1" x14ac:dyDescent="0.2">
      <c r="A5" s="3" t="s">
        <v>9</v>
      </c>
      <c r="B5" s="7">
        <v>235</v>
      </c>
      <c r="C5" s="8">
        <f>B5/B11</f>
        <v>1.4418947110074855E-2</v>
      </c>
      <c r="E5" s="3" t="s">
        <v>399</v>
      </c>
      <c r="F5" s="7">
        <v>5679</v>
      </c>
      <c r="G5" s="11">
        <f>F5/F6</f>
        <v>0.38833424507658643</v>
      </c>
    </row>
    <row r="6" spans="1:7" ht="15.75" customHeight="1" x14ac:dyDescent="0.2">
      <c r="A6" s="3" t="s">
        <v>11</v>
      </c>
      <c r="B6" s="7">
        <v>2237</v>
      </c>
      <c r="C6" s="8">
        <f>B6/B11</f>
        <v>0.13725610504356361</v>
      </c>
      <c r="E6" s="2" t="s">
        <v>20</v>
      </c>
      <c r="F6" s="7">
        <f t="shared" ref="F6:G6" si="0">SUM(F3:F5)</f>
        <v>14624</v>
      </c>
      <c r="G6" s="11">
        <f t="shared" si="0"/>
        <v>1</v>
      </c>
    </row>
    <row r="7" spans="1:7" ht="15.75" customHeight="1" x14ac:dyDescent="0.2">
      <c r="A7" s="3" t="s">
        <v>12</v>
      </c>
      <c r="B7" s="7">
        <v>63</v>
      </c>
      <c r="C7" s="8">
        <f>B7/B11</f>
        <v>3.8655049699349614E-3</v>
      </c>
      <c r="G7" s="11"/>
    </row>
    <row r="8" spans="1:7" ht="15.75" customHeight="1" x14ac:dyDescent="0.2">
      <c r="A8" s="3" t="s">
        <v>14</v>
      </c>
      <c r="B8" s="7">
        <v>17</v>
      </c>
      <c r="C8" s="8">
        <f>B8/B11</f>
        <v>1.0430727696649897E-3</v>
      </c>
      <c r="E8" s="2" t="s">
        <v>83</v>
      </c>
      <c r="F8" s="3" t="s">
        <v>2</v>
      </c>
      <c r="G8" s="4" t="s">
        <v>3</v>
      </c>
    </row>
    <row r="9" spans="1:7" ht="15.75" customHeight="1" x14ac:dyDescent="0.2">
      <c r="A9" s="3" t="s">
        <v>16</v>
      </c>
      <c r="B9" s="7">
        <v>13425</v>
      </c>
      <c r="C9" s="8">
        <f>B9/B11</f>
        <v>0.82372070192661673</v>
      </c>
      <c r="E9" s="3" t="s">
        <v>400</v>
      </c>
      <c r="F9" s="7">
        <v>9278</v>
      </c>
      <c r="G9" s="11">
        <f>F9/F12</f>
        <v>0.65131625131625137</v>
      </c>
    </row>
    <row r="10" spans="1:7" ht="15.75" customHeight="1" x14ac:dyDescent="0.2">
      <c r="A10" s="3" t="s">
        <v>18</v>
      </c>
      <c r="B10" s="7">
        <v>271</v>
      </c>
      <c r="C10" s="8">
        <f>B10/B11</f>
        <v>1.6627807092894832E-2</v>
      </c>
      <c r="E10" s="3" t="s">
        <v>401</v>
      </c>
      <c r="F10" s="7">
        <v>2934</v>
      </c>
      <c r="G10" s="11">
        <f>F10/F12</f>
        <v>0.20596700596700596</v>
      </c>
    </row>
    <row r="11" spans="1:7" ht="15.75" customHeight="1" x14ac:dyDescent="0.2">
      <c r="A11" s="2" t="s">
        <v>10</v>
      </c>
      <c r="B11" s="3">
        <f t="shared" ref="B11:C11" si="1">SUM(B3:B10)</f>
        <v>16298</v>
      </c>
      <c r="C11" s="8">
        <f t="shared" si="1"/>
        <v>0.99999999999999989</v>
      </c>
      <c r="E11" s="3" t="s">
        <v>402</v>
      </c>
      <c r="F11" s="7">
        <v>2033</v>
      </c>
      <c r="G11" s="11">
        <f>F11/F12</f>
        <v>0.14271674271674273</v>
      </c>
    </row>
    <row r="12" spans="1:7" ht="15.75" customHeight="1" x14ac:dyDescent="0.2">
      <c r="C12" s="11"/>
      <c r="E12" s="2" t="s">
        <v>10</v>
      </c>
      <c r="F12" s="7">
        <f t="shared" ref="F12:G12" si="2">SUM(F9:F11)</f>
        <v>14245</v>
      </c>
      <c r="G12" s="11">
        <f t="shared" si="2"/>
        <v>1</v>
      </c>
    </row>
    <row r="13" spans="1:7" ht="15.75" customHeight="1" x14ac:dyDescent="0.2">
      <c r="A13" s="17" t="s">
        <v>21</v>
      </c>
      <c r="B13" s="14" t="s">
        <v>2</v>
      </c>
      <c r="C13" s="18" t="s">
        <v>3</v>
      </c>
      <c r="G13" s="11"/>
    </row>
    <row r="14" spans="1:7" ht="15.75" customHeight="1" x14ac:dyDescent="0.2">
      <c r="A14" s="14" t="s">
        <v>23</v>
      </c>
      <c r="B14" s="19">
        <v>0</v>
      </c>
      <c r="C14" s="16" t="e">
        <f>B14/B16</f>
        <v>#DIV/0!</v>
      </c>
      <c r="E14" s="2" t="s">
        <v>342</v>
      </c>
      <c r="F14" s="3" t="s">
        <v>2</v>
      </c>
      <c r="G14" s="4" t="s">
        <v>3</v>
      </c>
    </row>
    <row r="15" spans="1:7" ht="15.75" customHeight="1" x14ac:dyDescent="0.2">
      <c r="A15" s="14" t="s">
        <v>25</v>
      </c>
      <c r="B15" s="19">
        <v>0</v>
      </c>
      <c r="C15" s="16" t="e">
        <f>B15/B16</f>
        <v>#DIV/0!</v>
      </c>
      <c r="E15" s="3" t="s">
        <v>403</v>
      </c>
      <c r="F15" s="7">
        <v>1901</v>
      </c>
      <c r="G15" s="11">
        <f>F15/F17</f>
        <v>0.25112285336856011</v>
      </c>
    </row>
    <row r="16" spans="1:7" ht="15.75" customHeight="1" x14ac:dyDescent="0.2">
      <c r="A16" s="17" t="s">
        <v>10</v>
      </c>
      <c r="B16" s="14">
        <f t="shared" ref="B16:C16" si="3">SUM(B14:B15)</f>
        <v>0</v>
      </c>
      <c r="C16" s="20" t="e">
        <f t="shared" si="3"/>
        <v>#DIV/0!</v>
      </c>
      <c r="E16" s="3" t="s">
        <v>404</v>
      </c>
      <c r="F16" s="7">
        <v>5669</v>
      </c>
      <c r="G16" s="11">
        <f>F16/F17</f>
        <v>0.74887714663143989</v>
      </c>
    </row>
    <row r="17" spans="1:7" ht="15.75" customHeight="1" x14ac:dyDescent="0.2">
      <c r="A17" s="2"/>
      <c r="B17" s="3"/>
      <c r="C17" s="4"/>
      <c r="E17" s="2" t="s">
        <v>10</v>
      </c>
      <c r="F17" s="7">
        <f t="shared" ref="F17:G17" si="4">SUM(F15:F16)</f>
        <v>7570</v>
      </c>
      <c r="G17" s="11">
        <f t="shared" si="4"/>
        <v>1</v>
      </c>
    </row>
    <row r="18" spans="1:7" ht="15.75" customHeight="1" x14ac:dyDescent="0.2">
      <c r="A18" s="17" t="s">
        <v>27</v>
      </c>
      <c r="B18" s="14" t="s">
        <v>2</v>
      </c>
      <c r="C18" s="18" t="s">
        <v>3</v>
      </c>
    </row>
    <row r="19" spans="1:7" ht="15.75" customHeight="1" x14ac:dyDescent="0.2">
      <c r="A19" s="14" t="s">
        <v>29</v>
      </c>
      <c r="B19" s="19">
        <v>0</v>
      </c>
      <c r="C19" s="16" t="e">
        <f>B19/B27</f>
        <v>#DIV/0!</v>
      </c>
    </row>
    <row r="20" spans="1:7" ht="15.75" customHeight="1" x14ac:dyDescent="0.2">
      <c r="A20" s="14" t="s">
        <v>31</v>
      </c>
      <c r="B20" s="19">
        <v>0</v>
      </c>
      <c r="C20" s="16" t="e">
        <f>B20/B27</f>
        <v>#DIV/0!</v>
      </c>
    </row>
    <row r="21" spans="1:7" ht="15.75" customHeight="1" x14ac:dyDescent="0.2">
      <c r="A21" s="14" t="s">
        <v>33</v>
      </c>
      <c r="B21" s="19">
        <v>0</v>
      </c>
      <c r="C21" s="16" t="e">
        <f>B21/B27</f>
        <v>#DIV/0!</v>
      </c>
    </row>
    <row r="22" spans="1:7" ht="15.75" customHeight="1" x14ac:dyDescent="0.2">
      <c r="A22" s="14" t="s">
        <v>34</v>
      </c>
      <c r="B22" s="19">
        <v>0</v>
      </c>
      <c r="C22" s="16" t="e">
        <f>B22/B27</f>
        <v>#DIV/0!</v>
      </c>
    </row>
    <row r="23" spans="1:7" ht="15.75" customHeight="1" x14ac:dyDescent="0.2">
      <c r="A23" s="14" t="s">
        <v>35</v>
      </c>
      <c r="B23" s="19">
        <v>0</v>
      </c>
      <c r="C23" s="16" t="e">
        <f>B23/B27</f>
        <v>#DIV/0!</v>
      </c>
    </row>
    <row r="24" spans="1:7" ht="15.75" customHeight="1" x14ac:dyDescent="0.2">
      <c r="A24" s="14" t="s">
        <v>36</v>
      </c>
      <c r="B24" s="19">
        <v>0</v>
      </c>
      <c r="C24" s="16" t="e">
        <f>B24/B27</f>
        <v>#DIV/0!</v>
      </c>
    </row>
    <row r="25" spans="1:7" ht="15.75" customHeight="1" x14ac:dyDescent="0.2">
      <c r="A25" s="14" t="s">
        <v>37</v>
      </c>
      <c r="B25" s="19">
        <v>0</v>
      </c>
      <c r="C25" s="16" t="e">
        <f>B25/B27</f>
        <v>#DIV/0!</v>
      </c>
    </row>
    <row r="26" spans="1:7" ht="15.75" customHeight="1" x14ac:dyDescent="0.2">
      <c r="A26" s="14" t="s">
        <v>38</v>
      </c>
      <c r="B26" s="19">
        <v>0</v>
      </c>
      <c r="C26" s="16" t="e">
        <f>B26/B27</f>
        <v>#DIV/0!</v>
      </c>
    </row>
    <row r="27" spans="1:7" ht="15.75" customHeight="1" x14ac:dyDescent="0.2">
      <c r="A27" s="17" t="s">
        <v>10</v>
      </c>
      <c r="B27" s="19">
        <f t="shared" ref="B27:C27" si="5">SUM(B19:B26)</f>
        <v>0</v>
      </c>
      <c r="C27" s="16" t="e">
        <f t="shared" si="5"/>
        <v>#DIV/0!</v>
      </c>
    </row>
    <row r="28" spans="1:7" ht="15.75" customHeight="1" x14ac:dyDescent="0.2">
      <c r="A28" s="2"/>
      <c r="B28" s="3"/>
      <c r="C28" s="4"/>
    </row>
    <row r="29" spans="1:7" ht="15.75" customHeight="1" x14ac:dyDescent="0.2">
      <c r="A29" s="17" t="s">
        <v>39</v>
      </c>
      <c r="B29" s="14" t="s">
        <v>2</v>
      </c>
      <c r="C29" s="18" t="s">
        <v>3</v>
      </c>
    </row>
    <row r="30" spans="1:7" ht="15.75" customHeight="1" x14ac:dyDescent="0.2">
      <c r="A30" s="14" t="s">
        <v>40</v>
      </c>
      <c r="B30" s="19">
        <v>0</v>
      </c>
      <c r="C30" s="16" t="e">
        <f>B30/B33</f>
        <v>#DIV/0!</v>
      </c>
    </row>
    <row r="31" spans="1:7" ht="15.75" customHeight="1" x14ac:dyDescent="0.2">
      <c r="A31" s="14" t="s">
        <v>41</v>
      </c>
      <c r="B31" s="19">
        <v>0</v>
      </c>
      <c r="C31" s="16" t="e">
        <f>B31/B33</f>
        <v>#DIV/0!</v>
      </c>
    </row>
    <row r="32" spans="1:7" ht="15.75" customHeight="1" x14ac:dyDescent="0.2">
      <c r="A32" s="14" t="s">
        <v>42</v>
      </c>
      <c r="B32" s="19">
        <v>0</v>
      </c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6">SUM(B30:B32)</f>
        <v>0</v>
      </c>
      <c r="C33" s="16" t="e">
        <f t="shared" si="6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>
        <v>0</v>
      </c>
      <c r="C36" s="16" t="e">
        <f>B36/B38</f>
        <v>#DIV/0!</v>
      </c>
    </row>
    <row r="37" spans="1:3" ht="15.75" customHeight="1" x14ac:dyDescent="0.2">
      <c r="A37" s="14" t="s">
        <v>45</v>
      </c>
      <c r="B37" s="19">
        <v>0</v>
      </c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7">SUM(B36:B37)</f>
        <v>0</v>
      </c>
      <c r="C38" s="20" t="e">
        <f t="shared" si="7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>
        <v>0</v>
      </c>
      <c r="C41" s="16" t="e">
        <f>B41/B44</f>
        <v>#DIV/0!</v>
      </c>
    </row>
    <row r="42" spans="1:3" ht="15.75" customHeight="1" x14ac:dyDescent="0.2">
      <c r="A42" s="14" t="s">
        <v>48</v>
      </c>
      <c r="B42" s="19">
        <v>0</v>
      </c>
      <c r="C42" s="16" t="e">
        <f>B42/B44</f>
        <v>#DIV/0!</v>
      </c>
    </row>
    <row r="43" spans="1:3" ht="15.75" customHeight="1" x14ac:dyDescent="0.2">
      <c r="A43" s="14" t="s">
        <v>49</v>
      </c>
      <c r="B43" s="19">
        <v>0</v>
      </c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8">SUM(B41:B43)</f>
        <v>0</v>
      </c>
      <c r="C44" s="16" t="e">
        <f t="shared" si="8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>
        <v>0</v>
      </c>
      <c r="C47" s="16" t="e">
        <f>B47/B49</f>
        <v>#DIV/0!</v>
      </c>
    </row>
    <row r="48" spans="1:3" ht="15.75" customHeight="1" x14ac:dyDescent="0.2">
      <c r="A48" s="14" t="s">
        <v>52</v>
      </c>
      <c r="B48" s="19">
        <v>0</v>
      </c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9">SUM(B47:B48)</f>
        <v>0</v>
      </c>
      <c r="C49" s="20" t="e">
        <f t="shared" si="9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7">
        <v>9249</v>
      </c>
      <c r="C52" s="11">
        <f>B52/B54</f>
        <v>0.61940798285561216</v>
      </c>
    </row>
    <row r="53" spans="1:3" ht="15.75" customHeight="1" x14ac:dyDescent="0.2">
      <c r="A53" s="3" t="s">
        <v>55</v>
      </c>
      <c r="B53" s="7">
        <v>5683</v>
      </c>
      <c r="C53" s="11">
        <f>B53/B54</f>
        <v>0.3805920171443879</v>
      </c>
    </row>
    <row r="54" spans="1:3" ht="15.75" customHeight="1" x14ac:dyDescent="0.2">
      <c r="A54" s="2" t="s">
        <v>10</v>
      </c>
      <c r="B54" s="3">
        <f t="shared" ref="B54:C54" si="10">SUM(B52:B53)</f>
        <v>14932</v>
      </c>
      <c r="C54" s="8">
        <f t="shared" si="10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7">
        <v>6156</v>
      </c>
      <c r="C57" s="11">
        <f>B57/B59</f>
        <v>0.48438114721850656</v>
      </c>
    </row>
    <row r="58" spans="1:3" ht="15.75" customHeight="1" x14ac:dyDescent="0.2">
      <c r="A58" s="3" t="s">
        <v>58</v>
      </c>
      <c r="B58" s="7">
        <v>6553</v>
      </c>
      <c r="C58" s="11">
        <f>B58/B59</f>
        <v>0.51561885278149344</v>
      </c>
    </row>
    <row r="59" spans="1:3" ht="15.75" customHeight="1" x14ac:dyDescent="0.2">
      <c r="A59" s="2" t="s">
        <v>10</v>
      </c>
      <c r="B59" s="3">
        <f t="shared" ref="B59:C59" si="11">SUM(B57:B58)</f>
        <v>12709</v>
      </c>
      <c r="C59" s="8">
        <f t="shared" si="11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7">
        <v>7934</v>
      </c>
      <c r="C62" s="11">
        <f>B62/B64</f>
        <v>0.63803779654201853</v>
      </c>
    </row>
    <row r="63" spans="1:3" ht="15.75" customHeight="1" x14ac:dyDescent="0.2">
      <c r="A63" s="3" t="s">
        <v>61</v>
      </c>
      <c r="B63" s="7">
        <v>4501</v>
      </c>
      <c r="C63" s="11">
        <f>B63/B64</f>
        <v>0.36196220345798152</v>
      </c>
    </row>
    <row r="64" spans="1:3" ht="15.75" customHeight="1" x14ac:dyDescent="0.2">
      <c r="A64" s="2" t="s">
        <v>10</v>
      </c>
      <c r="B64" s="3">
        <f t="shared" ref="B64:C64" si="12">SUM(B62:B63)</f>
        <v>12435</v>
      </c>
      <c r="C64" s="8">
        <f t="shared" si="12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7">
        <v>9791</v>
      </c>
      <c r="C67" s="11">
        <f>B67/B69</f>
        <v>0.67093812101692596</v>
      </c>
    </row>
    <row r="68" spans="1:3" ht="15.75" customHeight="1" x14ac:dyDescent="0.2">
      <c r="A68" s="3" t="s">
        <v>64</v>
      </c>
      <c r="B68" s="7">
        <v>4802</v>
      </c>
      <c r="C68" s="11">
        <f>B68/B69</f>
        <v>0.3290618789830741</v>
      </c>
    </row>
    <row r="69" spans="1:3" ht="15.75" customHeight="1" x14ac:dyDescent="0.2">
      <c r="A69" s="2" t="s">
        <v>10</v>
      </c>
      <c r="B69" s="3">
        <f t="shared" ref="B69:C69" si="13">SUM(B67:B68)</f>
        <v>14593</v>
      </c>
      <c r="C69" s="8">
        <f t="shared" si="13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>
        <v>0</v>
      </c>
      <c r="C72" s="16" t="e">
        <f>B72/B76</f>
        <v>#DIV/0!</v>
      </c>
    </row>
    <row r="73" spans="1:3" ht="15.75" customHeight="1" x14ac:dyDescent="0.2">
      <c r="A73" s="14" t="s">
        <v>67</v>
      </c>
      <c r="B73" s="19">
        <v>0</v>
      </c>
      <c r="C73" s="16" t="e">
        <f>B73/B76</f>
        <v>#DIV/0!</v>
      </c>
    </row>
    <row r="74" spans="1:3" ht="15.75" customHeight="1" x14ac:dyDescent="0.2">
      <c r="A74" s="14" t="s">
        <v>68</v>
      </c>
      <c r="B74" s="19">
        <v>0</v>
      </c>
      <c r="C74" s="16" t="e">
        <f>B74/B76</f>
        <v>#DIV/0!</v>
      </c>
    </row>
    <row r="75" spans="1:3" ht="15.75" customHeight="1" x14ac:dyDescent="0.2">
      <c r="A75" s="14" t="s">
        <v>69</v>
      </c>
      <c r="B75" s="19">
        <v>0</v>
      </c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4">SUM(B72:B75)</f>
        <v>0</v>
      </c>
      <c r="C76" s="16" t="e">
        <f t="shared" si="14"/>
        <v>#DIV/0!</v>
      </c>
    </row>
    <row r="77" spans="1:3" ht="15.75" customHeight="1" x14ac:dyDescent="0.2">
      <c r="C77" s="11"/>
    </row>
    <row r="78" spans="1:3" ht="15.75" customHeight="1" x14ac:dyDescent="0.2">
      <c r="A78" s="2" t="s">
        <v>70</v>
      </c>
      <c r="B78" s="3" t="s">
        <v>2</v>
      </c>
      <c r="C78" s="4" t="s">
        <v>3</v>
      </c>
    </row>
    <row r="79" spans="1:3" ht="15.75" customHeight="1" x14ac:dyDescent="0.2">
      <c r="A79" s="3" t="s">
        <v>71</v>
      </c>
      <c r="B79" s="7">
        <v>7115</v>
      </c>
      <c r="C79" s="11">
        <f>B79/B82</f>
        <v>0.49713527110117384</v>
      </c>
    </row>
    <row r="80" spans="1:3" ht="15.75" customHeight="1" x14ac:dyDescent="0.2">
      <c r="A80" s="3" t="s">
        <v>72</v>
      </c>
      <c r="B80" s="7">
        <v>6165</v>
      </c>
      <c r="C80" s="11">
        <f>B80/B82</f>
        <v>0.430757406372275</v>
      </c>
    </row>
    <row r="81" spans="1:3" ht="15.75" customHeight="1" x14ac:dyDescent="0.2">
      <c r="A81" s="3" t="s">
        <v>73</v>
      </c>
      <c r="B81" s="7">
        <v>1032</v>
      </c>
      <c r="C81" s="11">
        <f>B81/B82</f>
        <v>7.2107322526551151E-2</v>
      </c>
    </row>
    <row r="82" spans="1:3" ht="15.75" customHeight="1" x14ac:dyDescent="0.2">
      <c r="A82" s="2" t="s">
        <v>10</v>
      </c>
      <c r="B82" s="7">
        <f t="shared" ref="B82:C82" si="15">SUM(B79:B81)</f>
        <v>14312</v>
      </c>
      <c r="C82" s="11">
        <f t="shared" si="15"/>
        <v>1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outlinePr summaryBelow="0" summaryRight="0"/>
  </sheetPr>
  <dimension ref="A1:D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3.42578125" customWidth="1"/>
    <col min="5" max="6" width="12.7109375" customWidth="1"/>
  </cols>
  <sheetData>
    <row r="1" spans="1:4" ht="15.75" customHeight="1" x14ac:dyDescent="0.25">
      <c r="D1" s="1" t="s">
        <v>405</v>
      </c>
    </row>
    <row r="2" spans="1:4" ht="15.75" customHeight="1" x14ac:dyDescent="0.2">
      <c r="A2" s="2" t="s">
        <v>1</v>
      </c>
      <c r="B2" s="3" t="s">
        <v>2</v>
      </c>
      <c r="C2" s="4" t="s">
        <v>3</v>
      </c>
    </row>
    <row r="3" spans="1:4" ht="15.75" customHeight="1" x14ac:dyDescent="0.2">
      <c r="A3" s="3" t="s">
        <v>5</v>
      </c>
      <c r="B3" s="7">
        <v>0</v>
      </c>
      <c r="C3" s="8">
        <f>B3/B11</f>
        <v>0</v>
      </c>
    </row>
    <row r="4" spans="1:4" ht="15.75" customHeight="1" x14ac:dyDescent="0.2">
      <c r="A4" s="3" t="s">
        <v>7</v>
      </c>
      <c r="B4" s="7">
        <v>0</v>
      </c>
      <c r="C4" s="8">
        <f>B4/B11</f>
        <v>0</v>
      </c>
    </row>
    <row r="5" spans="1:4" ht="15.75" customHeight="1" x14ac:dyDescent="0.2">
      <c r="A5" s="3" t="s">
        <v>9</v>
      </c>
      <c r="B5" s="7">
        <v>5</v>
      </c>
      <c r="C5" s="8">
        <f>B5/B11</f>
        <v>1.2500000000000001E-2</v>
      </c>
    </row>
    <row r="6" spans="1:4" ht="15.75" customHeight="1" x14ac:dyDescent="0.2">
      <c r="A6" s="3" t="s">
        <v>11</v>
      </c>
      <c r="B6" s="7">
        <v>18</v>
      </c>
      <c r="C6" s="8">
        <f>B6/B11</f>
        <v>4.4999999999999998E-2</v>
      </c>
    </row>
    <row r="7" spans="1:4" ht="15.75" customHeight="1" x14ac:dyDescent="0.2">
      <c r="A7" s="3" t="s">
        <v>12</v>
      </c>
      <c r="B7" s="7">
        <v>0</v>
      </c>
      <c r="C7" s="8">
        <f>B7/B11</f>
        <v>0</v>
      </c>
    </row>
    <row r="8" spans="1:4" ht="15.75" customHeight="1" x14ac:dyDescent="0.2">
      <c r="A8" s="3" t="s">
        <v>14</v>
      </c>
      <c r="B8" s="7">
        <v>1</v>
      </c>
      <c r="C8" s="8">
        <f>B8/B11</f>
        <v>2.5000000000000001E-3</v>
      </c>
    </row>
    <row r="9" spans="1:4" ht="15.75" customHeight="1" x14ac:dyDescent="0.2">
      <c r="A9" s="3" t="s">
        <v>16</v>
      </c>
      <c r="B9" s="7">
        <v>371</v>
      </c>
      <c r="C9" s="8">
        <f>B9/B11</f>
        <v>0.92749999999999999</v>
      </c>
    </row>
    <row r="10" spans="1:4" ht="15.75" customHeight="1" x14ac:dyDescent="0.2">
      <c r="A10" s="3" t="s">
        <v>18</v>
      </c>
      <c r="B10" s="7">
        <v>5</v>
      </c>
      <c r="C10" s="8">
        <f>B10/B11</f>
        <v>1.2500000000000001E-2</v>
      </c>
    </row>
    <row r="11" spans="1:4" ht="15.75" customHeight="1" x14ac:dyDescent="0.2">
      <c r="A11" s="2" t="s">
        <v>10</v>
      </c>
      <c r="B11" s="3">
        <f t="shared" ref="B11:C11" si="0">SUM(B3:B10)</f>
        <v>400</v>
      </c>
      <c r="C11" s="8">
        <f t="shared" si="0"/>
        <v>1</v>
      </c>
    </row>
    <row r="12" spans="1:4" ht="15.75" customHeight="1" x14ac:dyDescent="0.2">
      <c r="C12" s="11"/>
    </row>
    <row r="13" spans="1:4" ht="15.75" customHeight="1" x14ac:dyDescent="0.2">
      <c r="A13" s="17" t="s">
        <v>21</v>
      </c>
      <c r="B13" s="14" t="s">
        <v>2</v>
      </c>
      <c r="C13" s="18" t="s">
        <v>3</v>
      </c>
    </row>
    <row r="14" spans="1:4" ht="15.75" customHeight="1" x14ac:dyDescent="0.2">
      <c r="A14" s="14" t="s">
        <v>23</v>
      </c>
      <c r="B14" s="19"/>
      <c r="C14" s="16" t="e">
        <f>B14/B16</f>
        <v>#DIV/0!</v>
      </c>
    </row>
    <row r="15" spans="1:4" ht="15.75" customHeight="1" x14ac:dyDescent="0.2">
      <c r="A15" s="14" t="s">
        <v>25</v>
      </c>
      <c r="B15" s="19"/>
      <c r="C15" s="16" t="e">
        <f>B15/B16</f>
        <v>#DIV/0!</v>
      </c>
    </row>
    <row r="16" spans="1:4" ht="15.75" customHeight="1" x14ac:dyDescent="0.2">
      <c r="A16" s="17" t="s">
        <v>10</v>
      </c>
      <c r="B16" s="14">
        <f t="shared" ref="B16:C16" si="1">SUM(B14:B15)</f>
        <v>0</v>
      </c>
      <c r="C16" s="20" t="e">
        <f t="shared" si="1"/>
        <v>#DIV/0!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17" t="s">
        <v>27</v>
      </c>
      <c r="B18" s="14" t="s">
        <v>2</v>
      </c>
      <c r="C18" s="18" t="s">
        <v>3</v>
      </c>
    </row>
    <row r="19" spans="1:3" ht="15.75" customHeight="1" x14ac:dyDescent="0.2">
      <c r="A19" s="14" t="s">
        <v>29</v>
      </c>
      <c r="B19" s="19"/>
      <c r="C19" s="16" t="e">
        <f>B19/B27</f>
        <v>#DIV/0!</v>
      </c>
    </row>
    <row r="20" spans="1:3" ht="15.75" customHeight="1" x14ac:dyDescent="0.2">
      <c r="A20" s="14" t="s">
        <v>31</v>
      </c>
      <c r="B20" s="19"/>
      <c r="C20" s="16" t="e">
        <f>B20/B27</f>
        <v>#DIV/0!</v>
      </c>
    </row>
    <row r="21" spans="1:3" ht="15.75" customHeight="1" x14ac:dyDescent="0.2">
      <c r="A21" s="14" t="s">
        <v>33</v>
      </c>
      <c r="B21" s="19"/>
      <c r="C21" s="16" t="e">
        <f>B21/B27</f>
        <v>#DIV/0!</v>
      </c>
    </row>
    <row r="22" spans="1:3" ht="15.75" customHeight="1" x14ac:dyDescent="0.2">
      <c r="A22" s="14" t="s">
        <v>34</v>
      </c>
      <c r="B22" s="19"/>
      <c r="C22" s="16" t="e">
        <f>B22/B27</f>
        <v>#DIV/0!</v>
      </c>
    </row>
    <row r="23" spans="1:3" ht="15.75" customHeight="1" x14ac:dyDescent="0.2">
      <c r="A23" s="14" t="s">
        <v>35</v>
      </c>
      <c r="B23" s="19"/>
      <c r="C23" s="16" t="e">
        <f>B23/B27</f>
        <v>#DIV/0!</v>
      </c>
    </row>
    <row r="24" spans="1:3" ht="15.75" customHeight="1" x14ac:dyDescent="0.2">
      <c r="A24" s="14" t="s">
        <v>36</v>
      </c>
      <c r="B24" s="19"/>
      <c r="C24" s="16" t="e">
        <f>B24/B27</f>
        <v>#DIV/0!</v>
      </c>
    </row>
    <row r="25" spans="1:3" ht="15.75" customHeight="1" x14ac:dyDescent="0.2">
      <c r="A25" s="14" t="s">
        <v>37</v>
      </c>
      <c r="B25" s="19"/>
      <c r="C25" s="16" t="e">
        <f>B25/B27</f>
        <v>#DIV/0!</v>
      </c>
    </row>
    <row r="26" spans="1:3" ht="15.75" customHeight="1" x14ac:dyDescent="0.2">
      <c r="A26" s="14" t="s">
        <v>38</v>
      </c>
      <c r="B26" s="19"/>
      <c r="C26" s="16" t="e">
        <f>B26/B27</f>
        <v>#DIV/0!</v>
      </c>
    </row>
    <row r="27" spans="1:3" ht="15.75" customHeight="1" x14ac:dyDescent="0.2">
      <c r="A27" s="17" t="s">
        <v>10</v>
      </c>
      <c r="B27" s="19">
        <f t="shared" ref="B27:C27" si="2">SUM(B19:B26)</f>
        <v>0</v>
      </c>
      <c r="C27" s="16" t="e">
        <f t="shared" si="2"/>
        <v>#DIV/0!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17" t="s">
        <v>39</v>
      </c>
      <c r="B29" s="14" t="s">
        <v>2</v>
      </c>
      <c r="C29" s="18" t="s">
        <v>3</v>
      </c>
    </row>
    <row r="30" spans="1:3" ht="15.75" customHeight="1" x14ac:dyDescent="0.2">
      <c r="A30" s="14" t="s">
        <v>40</v>
      </c>
      <c r="B30" s="19"/>
      <c r="C30" s="16" t="e">
        <f>B30/B33</f>
        <v>#DIV/0!</v>
      </c>
    </row>
    <row r="31" spans="1:3" ht="15.75" customHeight="1" x14ac:dyDescent="0.2">
      <c r="A31" s="14" t="s">
        <v>41</v>
      </c>
      <c r="B31" s="19"/>
      <c r="C31" s="16" t="e">
        <f>B31/B33</f>
        <v>#DIV/0!</v>
      </c>
    </row>
    <row r="32" spans="1:3" ht="15.75" customHeight="1" x14ac:dyDescent="0.2">
      <c r="A32" s="14" t="s">
        <v>42</v>
      </c>
      <c r="B32" s="19"/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3">SUM(B30:B32)</f>
        <v>0</v>
      </c>
      <c r="C33" s="16" t="e">
        <f t="shared" si="3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/>
      <c r="C36" s="16" t="e">
        <f>B36/B38</f>
        <v>#DIV/0!</v>
      </c>
    </row>
    <row r="37" spans="1:3" ht="15.75" customHeight="1" x14ac:dyDescent="0.2">
      <c r="A37" s="14" t="s">
        <v>45</v>
      </c>
      <c r="B37" s="19"/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4">SUM(B36:B37)</f>
        <v>0</v>
      </c>
      <c r="C38" s="20" t="e">
        <f t="shared" si="4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/>
      <c r="C41" s="16" t="e">
        <f>B41/B44</f>
        <v>#DIV/0!</v>
      </c>
    </row>
    <row r="42" spans="1:3" ht="15.75" customHeight="1" x14ac:dyDescent="0.2">
      <c r="A42" s="14" t="s">
        <v>48</v>
      </c>
      <c r="B42" s="19"/>
      <c r="C42" s="16" t="e">
        <f>B42/B44</f>
        <v>#DIV/0!</v>
      </c>
    </row>
    <row r="43" spans="1:3" ht="15.75" customHeight="1" x14ac:dyDescent="0.2">
      <c r="A43" s="14" t="s">
        <v>49</v>
      </c>
      <c r="B43" s="19"/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5">SUM(B41:B43)</f>
        <v>0</v>
      </c>
      <c r="C44" s="16" t="e">
        <f t="shared" si="5"/>
        <v>#DIV/0!</v>
      </c>
    </row>
    <row r="45" spans="1:3" ht="15.75" customHeight="1" x14ac:dyDescent="0.2">
      <c r="C45" s="11"/>
    </row>
    <row r="46" spans="1:3" ht="15.75" customHeight="1" x14ac:dyDescent="0.2">
      <c r="A46" s="2" t="s">
        <v>50</v>
      </c>
      <c r="B46" s="3" t="s">
        <v>2</v>
      </c>
      <c r="C46" s="4" t="s">
        <v>3</v>
      </c>
    </row>
    <row r="47" spans="1:3" ht="15.75" customHeight="1" x14ac:dyDescent="0.2">
      <c r="A47" s="14" t="s">
        <v>51</v>
      </c>
      <c r="B47" s="19">
        <v>175</v>
      </c>
      <c r="C47" s="16"/>
    </row>
    <row r="48" spans="1:3" ht="15.75" customHeight="1" x14ac:dyDescent="0.2">
      <c r="A48" s="3" t="s">
        <v>52</v>
      </c>
      <c r="B48" s="7">
        <v>130</v>
      </c>
      <c r="C48" s="11">
        <f>B48/B49</f>
        <v>1</v>
      </c>
    </row>
    <row r="49" spans="1:3" ht="15.75" customHeight="1" x14ac:dyDescent="0.2">
      <c r="A49" s="2" t="s">
        <v>10</v>
      </c>
      <c r="B49" s="3">
        <f t="shared" ref="B49:C49" si="6">B48</f>
        <v>130</v>
      </c>
      <c r="C49" s="8">
        <f t="shared" si="6"/>
        <v>1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7">
        <v>248</v>
      </c>
      <c r="C52" s="11">
        <f>B52/B54</f>
        <v>0.68888888888888888</v>
      </c>
    </row>
    <row r="53" spans="1:3" ht="15.75" customHeight="1" x14ac:dyDescent="0.2">
      <c r="A53" s="3" t="s">
        <v>55</v>
      </c>
      <c r="B53" s="7">
        <v>112</v>
      </c>
      <c r="C53" s="11">
        <f>B53/B54</f>
        <v>0.31111111111111112</v>
      </c>
    </row>
    <row r="54" spans="1:3" ht="15.75" customHeight="1" x14ac:dyDescent="0.2">
      <c r="A54" s="2" t="s">
        <v>10</v>
      </c>
      <c r="B54" s="3">
        <f t="shared" ref="B54:C54" si="7">SUM(B52:B53)</f>
        <v>360</v>
      </c>
      <c r="C54" s="8">
        <f t="shared" si="7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7">
        <v>177</v>
      </c>
      <c r="C57" s="11">
        <f>B57/B59</f>
        <v>0.55312499999999998</v>
      </c>
    </row>
    <row r="58" spans="1:3" ht="15.75" customHeight="1" x14ac:dyDescent="0.2">
      <c r="A58" s="3" t="s">
        <v>58</v>
      </c>
      <c r="B58" s="7">
        <v>143</v>
      </c>
      <c r="C58" s="11">
        <f>B58/B59</f>
        <v>0.44687500000000002</v>
      </c>
    </row>
    <row r="59" spans="1:3" ht="15.75" customHeight="1" x14ac:dyDescent="0.2">
      <c r="A59" s="2" t="s">
        <v>10</v>
      </c>
      <c r="B59" s="3">
        <f t="shared" ref="B59:C59" si="8">SUM(B57:B58)</f>
        <v>320</v>
      </c>
      <c r="C59" s="8">
        <f t="shared" si="8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7">
        <v>157</v>
      </c>
      <c r="C62" s="11">
        <f>B62/B64</f>
        <v>0.48456790123456789</v>
      </c>
    </row>
    <row r="63" spans="1:3" ht="15.75" customHeight="1" x14ac:dyDescent="0.2">
      <c r="A63" s="3" t="s">
        <v>61</v>
      </c>
      <c r="B63" s="7">
        <v>167</v>
      </c>
      <c r="C63" s="11">
        <f>B63/B64</f>
        <v>0.51543209876543206</v>
      </c>
    </row>
    <row r="64" spans="1:3" ht="15.75" customHeight="1" x14ac:dyDescent="0.2">
      <c r="A64" s="2" t="s">
        <v>10</v>
      </c>
      <c r="B64" s="3">
        <f t="shared" ref="B64:C64" si="9">SUM(B62:B63)</f>
        <v>324</v>
      </c>
      <c r="C64" s="8">
        <f t="shared" si="9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7">
        <v>251</v>
      </c>
      <c r="C67" s="11">
        <f>B67/B69</f>
        <v>0.69722222222222219</v>
      </c>
    </row>
    <row r="68" spans="1:3" ht="15.75" customHeight="1" x14ac:dyDescent="0.2">
      <c r="A68" s="3" t="s">
        <v>64</v>
      </c>
      <c r="B68" s="7">
        <v>109</v>
      </c>
      <c r="C68" s="11">
        <f>B68/B69</f>
        <v>0.30277777777777776</v>
      </c>
    </row>
    <row r="69" spans="1:3" ht="15.75" customHeight="1" x14ac:dyDescent="0.2">
      <c r="A69" s="2" t="s">
        <v>10</v>
      </c>
      <c r="B69" s="3">
        <f t="shared" ref="B69:C69" si="10">SUM(B67:B68)</f>
        <v>360</v>
      </c>
      <c r="C69" s="8">
        <f t="shared" si="10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/>
      <c r="C72" s="16" t="e">
        <f>B72/B76</f>
        <v>#DIV/0!</v>
      </c>
    </row>
    <row r="73" spans="1:3" ht="15.75" customHeight="1" x14ac:dyDescent="0.2">
      <c r="A73" s="14" t="s">
        <v>67</v>
      </c>
      <c r="B73" s="19"/>
      <c r="C73" s="16" t="e">
        <f>B73/B76</f>
        <v>#DIV/0!</v>
      </c>
    </row>
    <row r="74" spans="1:3" ht="15.75" customHeight="1" x14ac:dyDescent="0.2">
      <c r="A74" s="14" t="s">
        <v>68</v>
      </c>
      <c r="B74" s="19"/>
      <c r="C74" s="16" t="e">
        <f>B74/B76</f>
        <v>#DIV/0!</v>
      </c>
    </row>
    <row r="75" spans="1:3" ht="15.75" customHeight="1" x14ac:dyDescent="0.2">
      <c r="A75" s="14" t="s">
        <v>69</v>
      </c>
      <c r="B75" s="19"/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1">SUM(B72:B75)</f>
        <v>0</v>
      </c>
      <c r="C76" s="16" t="e">
        <f t="shared" si="11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/>
      <c r="C79" s="16" t="e">
        <f>B79/B82</f>
        <v>#DIV/0!</v>
      </c>
    </row>
    <row r="80" spans="1:3" ht="15.75" customHeight="1" x14ac:dyDescent="0.2">
      <c r="A80" s="14" t="s">
        <v>72</v>
      </c>
      <c r="B80" s="19"/>
      <c r="C80" s="16" t="e">
        <f>B80/B82</f>
        <v>#DIV/0!</v>
      </c>
    </row>
    <row r="81" spans="1:3" ht="15.75" customHeight="1" x14ac:dyDescent="0.2">
      <c r="A81" s="14" t="s">
        <v>73</v>
      </c>
      <c r="B81" s="19"/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2">SUM(B79:B81)</f>
        <v>0</v>
      </c>
      <c r="C82" s="16" t="e">
        <f t="shared" si="12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6" customWidth="1"/>
    <col min="5" max="5" width="18.28515625" customWidth="1"/>
    <col min="6" max="6" width="12.7109375" customWidth="1"/>
  </cols>
  <sheetData>
    <row r="1" spans="1:7" ht="15.75" customHeight="1" x14ac:dyDescent="0.25">
      <c r="D1" s="1" t="s">
        <v>406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136</v>
      </c>
      <c r="F2" s="3" t="s">
        <v>2</v>
      </c>
      <c r="G2" s="4" t="s">
        <v>3</v>
      </c>
    </row>
    <row r="3" spans="1:7" ht="15.75" customHeight="1" x14ac:dyDescent="0.2">
      <c r="A3" s="3" t="s">
        <v>5</v>
      </c>
      <c r="B3" s="7">
        <v>5</v>
      </c>
      <c r="C3" s="8">
        <f>B3/B11</f>
        <v>1.5206812652068127E-3</v>
      </c>
      <c r="E3" s="3" t="s">
        <v>407</v>
      </c>
      <c r="F3" s="7">
        <v>1556</v>
      </c>
      <c r="G3" s="11">
        <f>F3/F5</f>
        <v>0.476861783634692</v>
      </c>
    </row>
    <row r="4" spans="1:7" ht="15.75" customHeight="1" x14ac:dyDescent="0.2">
      <c r="A4" s="3" t="s">
        <v>7</v>
      </c>
      <c r="B4" s="7">
        <v>6</v>
      </c>
      <c r="C4" s="8">
        <f>B4/B11</f>
        <v>1.8248175182481751E-3</v>
      </c>
      <c r="E4" s="3" t="s">
        <v>408</v>
      </c>
      <c r="F4" s="7">
        <v>1707</v>
      </c>
      <c r="G4" s="11">
        <f>F4/F5</f>
        <v>0.523138216365308</v>
      </c>
    </row>
    <row r="5" spans="1:7" ht="15.75" customHeight="1" x14ac:dyDescent="0.2">
      <c r="A5" s="3" t="s">
        <v>9</v>
      </c>
      <c r="B5" s="7">
        <v>27</v>
      </c>
      <c r="C5" s="8">
        <f>B5/B11</f>
        <v>8.2116788321167887E-3</v>
      </c>
      <c r="E5" s="2" t="s">
        <v>10</v>
      </c>
      <c r="F5" s="7">
        <f t="shared" ref="F5:G5" si="0">SUM(F3:F4)</f>
        <v>3263</v>
      </c>
      <c r="G5" s="11">
        <f t="shared" si="0"/>
        <v>1</v>
      </c>
    </row>
    <row r="6" spans="1:7" ht="15.75" customHeight="1" x14ac:dyDescent="0.2">
      <c r="A6" s="3" t="s">
        <v>11</v>
      </c>
      <c r="B6" s="7">
        <v>186</v>
      </c>
      <c r="C6" s="8">
        <f>B6/B11</f>
        <v>5.6569343065693431E-2</v>
      </c>
      <c r="G6" s="11"/>
    </row>
    <row r="7" spans="1:7" ht="15.75" customHeight="1" x14ac:dyDescent="0.2">
      <c r="A7" s="3" t="s">
        <v>12</v>
      </c>
      <c r="B7" s="7">
        <v>10</v>
      </c>
      <c r="C7" s="8">
        <f>B7/B11</f>
        <v>3.0413625304136255E-3</v>
      </c>
      <c r="E7" s="2" t="s">
        <v>206</v>
      </c>
      <c r="F7" s="3" t="s">
        <v>2</v>
      </c>
      <c r="G7" s="4" t="s">
        <v>3</v>
      </c>
    </row>
    <row r="8" spans="1:7" ht="15.75" customHeight="1" x14ac:dyDescent="0.2">
      <c r="A8" s="3" t="s">
        <v>14</v>
      </c>
      <c r="B8" s="7">
        <v>5</v>
      </c>
      <c r="C8" s="8">
        <f>B8/B11</f>
        <v>1.5206812652068127E-3</v>
      </c>
      <c r="E8" s="3" t="s">
        <v>409</v>
      </c>
      <c r="F8" s="7">
        <v>331</v>
      </c>
      <c r="G8" s="11">
        <f>F8/F10</f>
        <v>0.31404174573055027</v>
      </c>
    </row>
    <row r="9" spans="1:7" ht="15.75" customHeight="1" x14ac:dyDescent="0.2">
      <c r="A9" s="3" t="s">
        <v>16</v>
      </c>
      <c r="B9" s="7">
        <v>3002</v>
      </c>
      <c r="C9" s="8">
        <f>B9/B11</f>
        <v>0.91301703163017034</v>
      </c>
      <c r="E9" s="3" t="s">
        <v>410</v>
      </c>
      <c r="F9" s="7">
        <v>723</v>
      </c>
      <c r="G9" s="11">
        <f>F9/F10</f>
        <v>0.68595825426944967</v>
      </c>
    </row>
    <row r="10" spans="1:7" ht="15.75" customHeight="1" x14ac:dyDescent="0.2">
      <c r="A10" s="3" t="s">
        <v>18</v>
      </c>
      <c r="B10" s="7">
        <v>47</v>
      </c>
      <c r="C10" s="8">
        <f>B10/B11</f>
        <v>1.4294403892944039E-2</v>
      </c>
      <c r="E10" s="2" t="s">
        <v>10</v>
      </c>
      <c r="F10" s="7">
        <f t="shared" ref="F10:G10" si="1">SUM(F8:F9)</f>
        <v>1054</v>
      </c>
      <c r="G10" s="11">
        <f t="shared" si="1"/>
        <v>1</v>
      </c>
    </row>
    <row r="11" spans="1:7" ht="15.75" customHeight="1" x14ac:dyDescent="0.2">
      <c r="A11" s="2" t="s">
        <v>10</v>
      </c>
      <c r="B11" s="3">
        <f t="shared" ref="B11:C11" si="2">SUM(B3:B10)</f>
        <v>3288</v>
      </c>
      <c r="C11" s="8">
        <f t="shared" si="2"/>
        <v>1</v>
      </c>
    </row>
    <row r="12" spans="1:7" ht="15.75" customHeight="1" x14ac:dyDescent="0.2">
      <c r="C12" s="11"/>
    </row>
    <row r="13" spans="1:7" ht="15.75" customHeight="1" x14ac:dyDescent="0.2">
      <c r="A13" s="17" t="s">
        <v>21</v>
      </c>
      <c r="B13" s="14" t="s">
        <v>2</v>
      </c>
      <c r="C13" s="18" t="s">
        <v>3</v>
      </c>
    </row>
    <row r="14" spans="1:7" ht="15.75" customHeight="1" x14ac:dyDescent="0.2">
      <c r="A14" s="14" t="s">
        <v>23</v>
      </c>
      <c r="B14" s="19">
        <v>0</v>
      </c>
      <c r="C14" s="16" t="e">
        <f>B14/B16</f>
        <v>#DIV/0!</v>
      </c>
    </row>
    <row r="15" spans="1:7" ht="15.75" customHeight="1" x14ac:dyDescent="0.2">
      <c r="A15" s="14" t="s">
        <v>25</v>
      </c>
      <c r="B15" s="19">
        <v>0</v>
      </c>
      <c r="C15" s="16" t="e">
        <f>B15/B16</f>
        <v>#DIV/0!</v>
      </c>
    </row>
    <row r="16" spans="1:7" ht="15.75" customHeight="1" x14ac:dyDescent="0.2">
      <c r="A16" s="17" t="s">
        <v>10</v>
      </c>
      <c r="B16" s="14">
        <f t="shared" ref="B16:C16" si="3">SUM(B14:B15)</f>
        <v>0</v>
      </c>
      <c r="C16" s="20" t="e">
        <f t="shared" si="3"/>
        <v>#DIV/0!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17" t="s">
        <v>27</v>
      </c>
      <c r="B18" s="14" t="s">
        <v>2</v>
      </c>
      <c r="C18" s="18" t="s">
        <v>3</v>
      </c>
    </row>
    <row r="19" spans="1:3" ht="15.75" customHeight="1" x14ac:dyDescent="0.2">
      <c r="A19" s="14" t="s">
        <v>29</v>
      </c>
      <c r="B19" s="19">
        <v>0</v>
      </c>
      <c r="C19" s="16" t="e">
        <f>B19/B27</f>
        <v>#DIV/0!</v>
      </c>
    </row>
    <row r="20" spans="1:3" ht="15.75" customHeight="1" x14ac:dyDescent="0.2">
      <c r="A20" s="14" t="s">
        <v>31</v>
      </c>
      <c r="B20" s="19">
        <v>0</v>
      </c>
      <c r="C20" s="16" t="e">
        <f>B20/B27</f>
        <v>#DIV/0!</v>
      </c>
    </row>
    <row r="21" spans="1:3" ht="15.75" customHeight="1" x14ac:dyDescent="0.2">
      <c r="A21" s="14" t="s">
        <v>33</v>
      </c>
      <c r="B21" s="19">
        <v>0</v>
      </c>
      <c r="C21" s="16" t="e">
        <f>B21/B27</f>
        <v>#DIV/0!</v>
      </c>
    </row>
    <row r="22" spans="1:3" ht="15.75" customHeight="1" x14ac:dyDescent="0.2">
      <c r="A22" s="14" t="s">
        <v>34</v>
      </c>
      <c r="B22" s="19">
        <v>0</v>
      </c>
      <c r="C22" s="16" t="e">
        <f>B22/B27</f>
        <v>#DIV/0!</v>
      </c>
    </row>
    <row r="23" spans="1:3" ht="15.75" customHeight="1" x14ac:dyDescent="0.2">
      <c r="A23" s="14" t="s">
        <v>35</v>
      </c>
      <c r="B23" s="19">
        <v>0</v>
      </c>
      <c r="C23" s="16" t="e">
        <f>B23/B27</f>
        <v>#DIV/0!</v>
      </c>
    </row>
    <row r="24" spans="1:3" ht="15.75" customHeight="1" x14ac:dyDescent="0.2">
      <c r="A24" s="14" t="s">
        <v>36</v>
      </c>
      <c r="B24" s="19">
        <v>0</v>
      </c>
      <c r="C24" s="16" t="e">
        <f>B24/B27</f>
        <v>#DIV/0!</v>
      </c>
    </row>
    <row r="25" spans="1:3" ht="15.75" customHeight="1" x14ac:dyDescent="0.2">
      <c r="A25" s="14" t="s">
        <v>37</v>
      </c>
      <c r="B25" s="19">
        <v>0</v>
      </c>
      <c r="C25" s="16" t="e">
        <f>B25/B27</f>
        <v>#DIV/0!</v>
      </c>
    </row>
    <row r="26" spans="1:3" ht="15.75" customHeight="1" x14ac:dyDescent="0.2">
      <c r="A26" s="14" t="s">
        <v>38</v>
      </c>
      <c r="B26" s="19">
        <v>0</v>
      </c>
      <c r="C26" s="16" t="e">
        <f>B26/B27</f>
        <v>#DIV/0!</v>
      </c>
    </row>
    <row r="27" spans="1:3" ht="15.75" customHeight="1" x14ac:dyDescent="0.2">
      <c r="A27" s="17" t="s">
        <v>10</v>
      </c>
      <c r="B27" s="19">
        <f t="shared" ref="B27:C27" si="4">SUM(B19:B26)</f>
        <v>0</v>
      </c>
      <c r="C27" s="16" t="e">
        <f t="shared" si="4"/>
        <v>#DIV/0!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17" t="s">
        <v>39</v>
      </c>
      <c r="B29" s="14" t="s">
        <v>2</v>
      </c>
      <c r="C29" s="18" t="s">
        <v>3</v>
      </c>
    </row>
    <row r="30" spans="1:3" ht="15.75" customHeight="1" x14ac:dyDescent="0.2">
      <c r="A30" s="14" t="s">
        <v>40</v>
      </c>
      <c r="B30" s="19">
        <v>0</v>
      </c>
      <c r="C30" s="16" t="e">
        <f>B30/B33</f>
        <v>#DIV/0!</v>
      </c>
    </row>
    <row r="31" spans="1:3" ht="15.75" customHeight="1" x14ac:dyDescent="0.2">
      <c r="A31" s="14" t="s">
        <v>41</v>
      </c>
      <c r="B31" s="19">
        <v>0</v>
      </c>
      <c r="C31" s="16" t="e">
        <f>B31/B33</f>
        <v>#DIV/0!</v>
      </c>
    </row>
    <row r="32" spans="1:3" ht="15.75" customHeight="1" x14ac:dyDescent="0.2">
      <c r="A32" s="14" t="s">
        <v>42</v>
      </c>
      <c r="B32" s="19">
        <v>0</v>
      </c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5">SUM(B30:B32)</f>
        <v>0</v>
      </c>
      <c r="C33" s="16" t="e">
        <f t="shared" si="5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>
        <v>0</v>
      </c>
      <c r="C36" s="16" t="e">
        <f>B36/B38</f>
        <v>#DIV/0!</v>
      </c>
    </row>
    <row r="37" spans="1:3" ht="15.75" customHeight="1" x14ac:dyDescent="0.2">
      <c r="A37" s="14" t="s">
        <v>45</v>
      </c>
      <c r="B37" s="19">
        <v>0</v>
      </c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6">SUM(B36:B37)</f>
        <v>0</v>
      </c>
      <c r="C38" s="20" t="e">
        <f t="shared" si="6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>
        <v>0</v>
      </c>
      <c r="C41" s="16" t="e">
        <f>B41/B44</f>
        <v>#DIV/0!</v>
      </c>
    </row>
    <row r="42" spans="1:3" ht="15.75" customHeight="1" x14ac:dyDescent="0.2">
      <c r="A42" s="14" t="s">
        <v>48</v>
      </c>
      <c r="B42" s="19">
        <v>0</v>
      </c>
      <c r="C42" s="16" t="e">
        <f>B42/B44</f>
        <v>#DIV/0!</v>
      </c>
    </row>
    <row r="43" spans="1:3" ht="15.75" customHeight="1" x14ac:dyDescent="0.2">
      <c r="A43" s="14" t="s">
        <v>49</v>
      </c>
      <c r="B43" s="19">
        <v>0</v>
      </c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7">SUM(B41:B43)</f>
        <v>0</v>
      </c>
      <c r="C44" s="16" t="e">
        <f t="shared" si="7"/>
        <v>#DIV/0!</v>
      </c>
    </row>
    <row r="45" spans="1:3" ht="15.75" customHeight="1" x14ac:dyDescent="0.2">
      <c r="C45" s="11"/>
    </row>
    <row r="46" spans="1:3" ht="15.75" customHeight="1" x14ac:dyDescent="0.2">
      <c r="A46" s="2" t="s">
        <v>50</v>
      </c>
      <c r="B46" s="3" t="s">
        <v>2</v>
      </c>
      <c r="C46" s="4" t="s">
        <v>3</v>
      </c>
    </row>
    <row r="47" spans="1:3" ht="15.75" customHeight="1" x14ac:dyDescent="0.2">
      <c r="A47" s="14" t="s">
        <v>51</v>
      </c>
      <c r="B47" s="19">
        <v>1599</v>
      </c>
      <c r="C47" s="16"/>
    </row>
    <row r="48" spans="1:3" ht="15.75" customHeight="1" x14ac:dyDescent="0.2">
      <c r="A48" s="3" t="s">
        <v>52</v>
      </c>
      <c r="B48" s="7">
        <v>938</v>
      </c>
      <c r="C48" s="11">
        <f>B48/B49</f>
        <v>1</v>
      </c>
    </row>
    <row r="49" spans="1:3" ht="15.75" customHeight="1" x14ac:dyDescent="0.2">
      <c r="A49" s="2" t="s">
        <v>10</v>
      </c>
      <c r="B49" s="3">
        <f t="shared" ref="B49:C49" si="8">B48</f>
        <v>938</v>
      </c>
      <c r="C49" s="8">
        <f t="shared" si="8"/>
        <v>1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7">
        <v>1974</v>
      </c>
      <c r="C52" s="11">
        <f>B52/B54</f>
        <v>0.67097212780421478</v>
      </c>
    </row>
    <row r="53" spans="1:3" ht="15.75" customHeight="1" x14ac:dyDescent="0.2">
      <c r="A53" s="3" t="s">
        <v>55</v>
      </c>
      <c r="B53" s="7">
        <v>968</v>
      </c>
      <c r="C53" s="11">
        <f>B53/B54</f>
        <v>0.32902787219578516</v>
      </c>
    </row>
    <row r="54" spans="1:3" ht="15.75" customHeight="1" x14ac:dyDescent="0.2">
      <c r="A54" s="2" t="s">
        <v>10</v>
      </c>
      <c r="B54" s="3">
        <f t="shared" ref="B54:C54" si="9">SUM(B52:B53)</f>
        <v>2942</v>
      </c>
      <c r="C54" s="8">
        <f t="shared" si="9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7">
        <v>1703</v>
      </c>
      <c r="C57" s="11">
        <f>B57/B59</f>
        <v>0.65174129353233834</v>
      </c>
    </row>
    <row r="58" spans="1:3" ht="15.75" customHeight="1" x14ac:dyDescent="0.2">
      <c r="A58" s="3" t="s">
        <v>58</v>
      </c>
      <c r="B58" s="7">
        <v>910</v>
      </c>
      <c r="C58" s="11">
        <f>B58/B59</f>
        <v>0.34825870646766172</v>
      </c>
    </row>
    <row r="59" spans="1:3" ht="15.75" customHeight="1" x14ac:dyDescent="0.2">
      <c r="A59" s="2" t="s">
        <v>10</v>
      </c>
      <c r="B59" s="3">
        <f t="shared" ref="B59:C59" si="10">SUM(B57:B58)</f>
        <v>2613</v>
      </c>
      <c r="C59" s="8">
        <f t="shared" si="10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7">
        <v>1320</v>
      </c>
      <c r="C62" s="11">
        <f>B62/B64</f>
        <v>0.50228310502283102</v>
      </c>
    </row>
    <row r="63" spans="1:3" ht="15.75" customHeight="1" x14ac:dyDescent="0.2">
      <c r="A63" s="3" t="s">
        <v>61</v>
      </c>
      <c r="B63" s="7">
        <v>1308</v>
      </c>
      <c r="C63" s="11">
        <f>B63/B64</f>
        <v>0.49771689497716892</v>
      </c>
    </row>
    <row r="64" spans="1:3" ht="15.75" customHeight="1" x14ac:dyDescent="0.2">
      <c r="A64" s="2" t="s">
        <v>10</v>
      </c>
      <c r="B64" s="3">
        <f t="shared" ref="B64:C64" si="11">SUM(B62:B63)</f>
        <v>2628</v>
      </c>
      <c r="C64" s="8">
        <f t="shared" si="11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7">
        <v>1797</v>
      </c>
      <c r="C67" s="11">
        <f>B67/B69</f>
        <v>0.61435897435897435</v>
      </c>
    </row>
    <row r="68" spans="1:3" ht="15.75" customHeight="1" x14ac:dyDescent="0.2">
      <c r="A68" s="3" t="s">
        <v>64</v>
      </c>
      <c r="B68" s="7">
        <v>1128</v>
      </c>
      <c r="C68" s="11">
        <f>B68/B69</f>
        <v>0.38564102564102565</v>
      </c>
    </row>
    <row r="69" spans="1:3" ht="15.75" customHeight="1" x14ac:dyDescent="0.2">
      <c r="A69" s="2" t="s">
        <v>10</v>
      </c>
      <c r="B69" s="3">
        <f t="shared" ref="B69:C69" si="12">SUM(B67:B68)</f>
        <v>2925</v>
      </c>
      <c r="C69" s="8">
        <f t="shared" si="12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>
        <v>0</v>
      </c>
      <c r="C72" s="16" t="e">
        <f>B72/B76</f>
        <v>#DIV/0!</v>
      </c>
    </row>
    <row r="73" spans="1:3" ht="15.75" customHeight="1" x14ac:dyDescent="0.2">
      <c r="A73" s="14" t="s">
        <v>67</v>
      </c>
      <c r="B73" s="19">
        <v>0</v>
      </c>
      <c r="C73" s="16" t="e">
        <f>B73/B76</f>
        <v>#DIV/0!</v>
      </c>
    </row>
    <row r="74" spans="1:3" ht="15.75" customHeight="1" x14ac:dyDescent="0.2">
      <c r="A74" s="14" t="s">
        <v>68</v>
      </c>
      <c r="B74" s="19">
        <v>0</v>
      </c>
      <c r="C74" s="16" t="e">
        <f>B74/B76</f>
        <v>#DIV/0!</v>
      </c>
    </row>
    <row r="75" spans="1:3" ht="15.75" customHeight="1" x14ac:dyDescent="0.2">
      <c r="A75" s="14" t="s">
        <v>69</v>
      </c>
      <c r="B75" s="19">
        <v>0</v>
      </c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3">SUM(B72:B75)</f>
        <v>0</v>
      </c>
      <c r="C76" s="16" t="e">
        <f t="shared" si="13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>
        <v>0</v>
      </c>
      <c r="C79" s="16" t="e">
        <f>B79/B82</f>
        <v>#DIV/0!</v>
      </c>
    </row>
    <row r="80" spans="1:3" ht="15.75" customHeight="1" x14ac:dyDescent="0.2">
      <c r="A80" s="14" t="s">
        <v>72</v>
      </c>
      <c r="B80" s="19">
        <v>0</v>
      </c>
      <c r="C80" s="16" t="e">
        <f>B80/B82</f>
        <v>#DIV/0!</v>
      </c>
    </row>
    <row r="81" spans="1:3" ht="15.75" customHeight="1" x14ac:dyDescent="0.2">
      <c r="A81" s="14" t="s">
        <v>73</v>
      </c>
      <c r="B81" s="19">
        <v>0</v>
      </c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4">SUM(B79:B81)</f>
        <v>0</v>
      </c>
      <c r="C82" s="16" t="e">
        <f t="shared" si="14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outlinePr summaryBelow="0" summaryRight="0"/>
  </sheetPr>
  <dimension ref="A1:D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2.42578125" customWidth="1"/>
    <col min="5" max="6" width="12.7109375" customWidth="1"/>
  </cols>
  <sheetData>
    <row r="1" spans="1:4" ht="15.75" customHeight="1" x14ac:dyDescent="0.25">
      <c r="D1" s="1" t="s">
        <v>411</v>
      </c>
    </row>
    <row r="2" spans="1:4" ht="15.75" customHeight="1" x14ac:dyDescent="0.2">
      <c r="A2" s="2" t="s">
        <v>1</v>
      </c>
      <c r="B2" s="3" t="s">
        <v>2</v>
      </c>
      <c r="C2" s="4" t="s">
        <v>3</v>
      </c>
    </row>
    <row r="3" spans="1:4" ht="15.75" customHeight="1" x14ac:dyDescent="0.2">
      <c r="A3" s="3" t="s">
        <v>5</v>
      </c>
      <c r="B3" s="7">
        <v>3</v>
      </c>
      <c r="C3" s="8">
        <f>B3/B11</f>
        <v>8.4817642069550466E-4</v>
      </c>
    </row>
    <row r="4" spans="1:4" ht="15.75" customHeight="1" x14ac:dyDescent="0.2">
      <c r="A4" s="3" t="s">
        <v>7</v>
      </c>
      <c r="B4" s="7">
        <v>3</v>
      </c>
      <c r="C4" s="8">
        <f>B4/B11</f>
        <v>8.4817642069550466E-4</v>
      </c>
    </row>
    <row r="5" spans="1:4" ht="15.75" customHeight="1" x14ac:dyDescent="0.2">
      <c r="A5" s="3" t="s">
        <v>9</v>
      </c>
      <c r="B5" s="7">
        <v>34</v>
      </c>
      <c r="C5" s="8">
        <f>B5/B11</f>
        <v>9.6126661012157187E-3</v>
      </c>
    </row>
    <row r="6" spans="1:4" ht="15.75" customHeight="1" x14ac:dyDescent="0.2">
      <c r="A6" s="3" t="s">
        <v>11</v>
      </c>
      <c r="B6" s="7">
        <v>340</v>
      </c>
      <c r="C6" s="8">
        <f>B6/B11</f>
        <v>9.6126661012157194E-2</v>
      </c>
    </row>
    <row r="7" spans="1:4" ht="15.75" customHeight="1" x14ac:dyDescent="0.2">
      <c r="A7" s="3" t="s">
        <v>12</v>
      </c>
      <c r="B7" s="7">
        <v>9</v>
      </c>
      <c r="C7" s="8">
        <f>B7/B11</f>
        <v>2.5445292620865142E-3</v>
      </c>
    </row>
    <row r="8" spans="1:4" ht="15.75" customHeight="1" x14ac:dyDescent="0.2">
      <c r="A8" s="3" t="s">
        <v>14</v>
      </c>
      <c r="B8" s="7">
        <v>9</v>
      </c>
      <c r="C8" s="8">
        <f>B8/B11</f>
        <v>2.5445292620865142E-3</v>
      </c>
    </row>
    <row r="9" spans="1:4" ht="15.75" customHeight="1" x14ac:dyDescent="0.2">
      <c r="A9" s="3" t="s">
        <v>16</v>
      </c>
      <c r="B9" s="10">
        <v>3096</v>
      </c>
      <c r="C9" s="8">
        <f>B9/B11</f>
        <v>0.87531806615776087</v>
      </c>
    </row>
    <row r="10" spans="1:4" ht="15.75" customHeight="1" x14ac:dyDescent="0.2">
      <c r="A10" s="3" t="s">
        <v>18</v>
      </c>
      <c r="B10" s="7">
        <v>43</v>
      </c>
      <c r="C10" s="8">
        <f>B10/B11</f>
        <v>1.2157195363302233E-2</v>
      </c>
    </row>
    <row r="11" spans="1:4" ht="15.75" customHeight="1" x14ac:dyDescent="0.2">
      <c r="A11" s="2" t="s">
        <v>10</v>
      </c>
      <c r="B11" s="3">
        <f t="shared" ref="B11:C11" si="0">SUM(B3:B10)</f>
        <v>3537</v>
      </c>
      <c r="C11" s="8">
        <f t="shared" si="0"/>
        <v>1</v>
      </c>
    </row>
    <row r="12" spans="1:4" ht="15.75" customHeight="1" x14ac:dyDescent="0.2">
      <c r="C12" s="11"/>
    </row>
    <row r="13" spans="1:4" ht="15.75" customHeight="1" x14ac:dyDescent="0.2">
      <c r="A13" s="17" t="s">
        <v>21</v>
      </c>
      <c r="B13" s="14" t="s">
        <v>2</v>
      </c>
      <c r="C13" s="18" t="s">
        <v>3</v>
      </c>
    </row>
    <row r="14" spans="1:4" ht="15.75" customHeight="1" x14ac:dyDescent="0.2">
      <c r="A14" s="14" t="s">
        <v>23</v>
      </c>
      <c r="B14" s="19"/>
      <c r="C14" s="16" t="e">
        <f>B14/B16</f>
        <v>#DIV/0!</v>
      </c>
    </row>
    <row r="15" spans="1:4" ht="15.75" customHeight="1" x14ac:dyDescent="0.2">
      <c r="A15" s="14" t="s">
        <v>25</v>
      </c>
      <c r="B15" s="19"/>
      <c r="C15" s="16" t="e">
        <f>B15/B16</f>
        <v>#DIV/0!</v>
      </c>
    </row>
    <row r="16" spans="1:4" ht="15.75" customHeight="1" x14ac:dyDescent="0.2">
      <c r="A16" s="17" t="s">
        <v>10</v>
      </c>
      <c r="B16" s="14">
        <f t="shared" ref="B16:C16" si="1">SUM(B14:B15)</f>
        <v>0</v>
      </c>
      <c r="C16" s="20" t="e">
        <f t="shared" si="1"/>
        <v>#DIV/0!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2" t="s">
        <v>27</v>
      </c>
      <c r="B18" s="3" t="s">
        <v>2</v>
      </c>
      <c r="C18" s="4" t="s">
        <v>3</v>
      </c>
    </row>
    <row r="19" spans="1:3" ht="15.75" customHeight="1" x14ac:dyDescent="0.2">
      <c r="A19" s="3" t="s">
        <v>29</v>
      </c>
      <c r="B19" s="7">
        <v>305</v>
      </c>
      <c r="C19" s="11">
        <f>B19/B27</f>
        <v>8.960047003525265E-2</v>
      </c>
    </row>
    <row r="20" spans="1:3" ht="15.75" customHeight="1" x14ac:dyDescent="0.2">
      <c r="A20" s="3" t="s">
        <v>31</v>
      </c>
      <c r="B20" s="10">
        <v>1556</v>
      </c>
      <c r="C20" s="11">
        <f>B20/B27</f>
        <v>0.45710928319623972</v>
      </c>
    </row>
    <row r="21" spans="1:3" ht="15.75" customHeight="1" x14ac:dyDescent="0.2">
      <c r="A21" s="3" t="s">
        <v>33</v>
      </c>
      <c r="B21" s="10">
        <v>1264</v>
      </c>
      <c r="C21" s="11">
        <f>B21/B27</f>
        <v>0.37132784958871917</v>
      </c>
    </row>
    <row r="22" spans="1:3" ht="15.75" customHeight="1" x14ac:dyDescent="0.2">
      <c r="A22" s="3" t="s">
        <v>34</v>
      </c>
      <c r="B22" s="7">
        <v>29</v>
      </c>
      <c r="C22" s="11">
        <f>B22/B27</f>
        <v>8.5193889541715622E-3</v>
      </c>
    </row>
    <row r="23" spans="1:3" ht="15.75" customHeight="1" x14ac:dyDescent="0.2">
      <c r="A23" s="3" t="s">
        <v>35</v>
      </c>
      <c r="B23" s="7">
        <v>21</v>
      </c>
      <c r="C23" s="11">
        <f>B23/B27</f>
        <v>6.1692126909518212E-3</v>
      </c>
    </row>
    <row r="24" spans="1:3" ht="15.75" customHeight="1" x14ac:dyDescent="0.2">
      <c r="A24" s="3" t="s">
        <v>36</v>
      </c>
      <c r="B24" s="7">
        <v>124</v>
      </c>
      <c r="C24" s="11">
        <f>B24/B27</f>
        <v>3.6427732079905996E-2</v>
      </c>
    </row>
    <row r="25" spans="1:3" ht="15.75" customHeight="1" x14ac:dyDescent="0.2">
      <c r="A25" s="3" t="s">
        <v>37</v>
      </c>
      <c r="B25" s="7">
        <v>38</v>
      </c>
      <c r="C25" s="11">
        <f>B25/B27</f>
        <v>1.1163337250293772E-2</v>
      </c>
    </row>
    <row r="26" spans="1:3" ht="15.75" customHeight="1" x14ac:dyDescent="0.2">
      <c r="A26" s="3" t="s">
        <v>38</v>
      </c>
      <c r="B26" s="7">
        <v>67</v>
      </c>
      <c r="C26" s="11">
        <f>B26/B27</f>
        <v>1.9682726204465335E-2</v>
      </c>
    </row>
    <row r="27" spans="1:3" ht="15.75" customHeight="1" x14ac:dyDescent="0.2">
      <c r="A27" s="2" t="s">
        <v>10</v>
      </c>
      <c r="B27" s="7">
        <f t="shared" ref="B27:C27" si="2">SUM(B19:B26)</f>
        <v>3404</v>
      </c>
      <c r="C27" s="11">
        <f t="shared" si="2"/>
        <v>1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17" t="s">
        <v>39</v>
      </c>
      <c r="B29" s="14" t="s">
        <v>2</v>
      </c>
      <c r="C29" s="18" t="s">
        <v>3</v>
      </c>
    </row>
    <row r="30" spans="1:3" ht="15.75" customHeight="1" x14ac:dyDescent="0.2">
      <c r="A30" s="14" t="s">
        <v>40</v>
      </c>
      <c r="B30" s="19"/>
      <c r="C30" s="16" t="e">
        <f>B30/B33</f>
        <v>#DIV/0!</v>
      </c>
    </row>
    <row r="31" spans="1:3" ht="15.75" customHeight="1" x14ac:dyDescent="0.2">
      <c r="A31" s="14" t="s">
        <v>41</v>
      </c>
      <c r="B31" s="19"/>
      <c r="C31" s="16" t="e">
        <f>B31/B33</f>
        <v>#DIV/0!</v>
      </c>
    </row>
    <row r="32" spans="1:3" ht="15.75" customHeight="1" x14ac:dyDescent="0.2">
      <c r="A32" s="14" t="s">
        <v>42</v>
      </c>
      <c r="B32" s="19"/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3">SUM(B30:B32)</f>
        <v>0</v>
      </c>
      <c r="C33" s="16" t="e">
        <f t="shared" si="3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/>
      <c r="C36" s="16" t="e">
        <f>B36/B38</f>
        <v>#DIV/0!</v>
      </c>
    </row>
    <row r="37" spans="1:3" ht="15.75" customHeight="1" x14ac:dyDescent="0.2">
      <c r="A37" s="14" t="s">
        <v>45</v>
      </c>
      <c r="B37" s="19"/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4">SUM(B36:B37)</f>
        <v>0</v>
      </c>
      <c r="C38" s="20" t="e">
        <f t="shared" si="4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/>
      <c r="C41" s="16" t="e">
        <f>B41/B44</f>
        <v>#DIV/0!</v>
      </c>
    </row>
    <row r="42" spans="1:3" ht="15.75" customHeight="1" x14ac:dyDescent="0.2">
      <c r="A42" s="14" t="s">
        <v>48</v>
      </c>
      <c r="B42" s="19"/>
      <c r="C42" s="16" t="e">
        <f>B42/B44</f>
        <v>#DIV/0!</v>
      </c>
    </row>
    <row r="43" spans="1:3" ht="15.75" customHeight="1" x14ac:dyDescent="0.2">
      <c r="A43" s="14" t="s">
        <v>49</v>
      </c>
      <c r="B43" s="19"/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5">SUM(B41:B43)</f>
        <v>0</v>
      </c>
      <c r="C44" s="16" t="e">
        <f t="shared" si="5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/>
      <c r="C47" s="16" t="e">
        <f>B47/B49</f>
        <v>#DIV/0!</v>
      </c>
    </row>
    <row r="48" spans="1:3" ht="15.75" customHeight="1" x14ac:dyDescent="0.2">
      <c r="A48" s="14" t="s">
        <v>52</v>
      </c>
      <c r="B48" s="19"/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6">SUM(B47:B48)</f>
        <v>0</v>
      </c>
      <c r="C49" s="20" t="e">
        <f t="shared" si="6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10">
        <v>2082</v>
      </c>
      <c r="C52" s="11">
        <f>B52/B54</f>
        <v>0.62881304741769861</v>
      </c>
    </row>
    <row r="53" spans="1:3" ht="15.75" customHeight="1" x14ac:dyDescent="0.2">
      <c r="A53" s="3" t="s">
        <v>55</v>
      </c>
      <c r="B53" s="10">
        <v>1229</v>
      </c>
      <c r="C53" s="11">
        <f>B53/B54</f>
        <v>0.37118695258230144</v>
      </c>
    </row>
    <row r="54" spans="1:3" ht="15.75" customHeight="1" x14ac:dyDescent="0.2">
      <c r="A54" s="2" t="s">
        <v>10</v>
      </c>
      <c r="B54" s="13">
        <f t="shared" ref="B54:C54" si="7">SUM(B52:B53)</f>
        <v>3311</v>
      </c>
      <c r="C54" s="8">
        <f t="shared" si="7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10">
        <v>1739</v>
      </c>
      <c r="C57" s="11">
        <f>B57/B59</f>
        <v>0.60360985768830266</v>
      </c>
    </row>
    <row r="58" spans="1:3" ht="15.75" customHeight="1" x14ac:dyDescent="0.2">
      <c r="A58" s="3" t="s">
        <v>58</v>
      </c>
      <c r="B58" s="10">
        <v>1142</v>
      </c>
      <c r="C58" s="11">
        <f>B58/B59</f>
        <v>0.39639014231169734</v>
      </c>
    </row>
    <row r="59" spans="1:3" ht="15.75" customHeight="1" x14ac:dyDescent="0.2">
      <c r="A59" s="2" t="s">
        <v>10</v>
      </c>
      <c r="B59" s="13">
        <f t="shared" ref="B59:C59" si="8">SUM(B57:B58)</f>
        <v>2881</v>
      </c>
      <c r="C59" s="8">
        <f t="shared" si="8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10">
        <v>1565</v>
      </c>
      <c r="C62" s="11">
        <f>B62/B64</f>
        <v>0.54208520956009698</v>
      </c>
    </row>
    <row r="63" spans="1:3" ht="15.75" customHeight="1" x14ac:dyDescent="0.2">
      <c r="A63" s="3" t="s">
        <v>61</v>
      </c>
      <c r="B63" s="10">
        <v>1322</v>
      </c>
      <c r="C63" s="11">
        <f>B63/B64</f>
        <v>0.45791479043990302</v>
      </c>
    </row>
    <row r="64" spans="1:3" ht="15.75" customHeight="1" x14ac:dyDescent="0.2">
      <c r="A64" s="2" t="s">
        <v>10</v>
      </c>
      <c r="B64" s="13">
        <f t="shared" ref="B64:C64" si="9">SUM(B62:B63)</f>
        <v>2887</v>
      </c>
      <c r="C64" s="8">
        <f t="shared" si="9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10">
        <v>2621</v>
      </c>
      <c r="C67" s="11">
        <f>B67/B69</f>
        <v>0.77982743231181195</v>
      </c>
    </row>
    <row r="68" spans="1:3" ht="15.75" customHeight="1" x14ac:dyDescent="0.2">
      <c r="A68" s="3" t="s">
        <v>64</v>
      </c>
      <c r="B68" s="7">
        <v>740</v>
      </c>
      <c r="C68" s="11">
        <f>B68/B69</f>
        <v>0.22017256768818805</v>
      </c>
    </row>
    <row r="69" spans="1:3" ht="15.75" customHeight="1" x14ac:dyDescent="0.2">
      <c r="A69" s="2" t="s">
        <v>10</v>
      </c>
      <c r="B69" s="13">
        <f t="shared" ref="B69:C69" si="10">SUM(B67:B68)</f>
        <v>3361</v>
      </c>
      <c r="C69" s="8">
        <f t="shared" si="10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/>
      <c r="C72" s="16" t="e">
        <f>B72/B76</f>
        <v>#DIV/0!</v>
      </c>
    </row>
    <row r="73" spans="1:3" ht="15.75" customHeight="1" x14ac:dyDescent="0.2">
      <c r="A73" s="14" t="s">
        <v>67</v>
      </c>
      <c r="B73" s="19"/>
      <c r="C73" s="16" t="e">
        <f>B73/B76</f>
        <v>#DIV/0!</v>
      </c>
    </row>
    <row r="74" spans="1:3" ht="15.75" customHeight="1" x14ac:dyDescent="0.2">
      <c r="A74" s="14" t="s">
        <v>68</v>
      </c>
      <c r="B74" s="19"/>
      <c r="C74" s="16" t="e">
        <f>B74/B76</f>
        <v>#DIV/0!</v>
      </c>
    </row>
    <row r="75" spans="1:3" ht="15.75" customHeight="1" x14ac:dyDescent="0.2">
      <c r="A75" s="14" t="s">
        <v>69</v>
      </c>
      <c r="B75" s="19"/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1">SUM(B72:B75)</f>
        <v>0</v>
      </c>
      <c r="C76" s="16" t="e">
        <f t="shared" si="11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/>
      <c r="C79" s="16" t="e">
        <f>B79/B82</f>
        <v>#DIV/0!</v>
      </c>
    </row>
    <row r="80" spans="1:3" ht="15.75" customHeight="1" x14ac:dyDescent="0.2">
      <c r="A80" s="14" t="s">
        <v>72</v>
      </c>
      <c r="B80" s="19"/>
      <c r="C80" s="16" t="e">
        <f>B80/B82</f>
        <v>#DIV/0!</v>
      </c>
    </row>
    <row r="81" spans="1:3" ht="15.75" customHeight="1" x14ac:dyDescent="0.2">
      <c r="A81" s="14" t="s">
        <v>73</v>
      </c>
      <c r="B81" s="19"/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2">SUM(B79:B81)</f>
        <v>0</v>
      </c>
      <c r="C82" s="16" t="e">
        <f t="shared" si="12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7.7109375" customWidth="1"/>
    <col min="5" max="5" width="24.7109375" customWidth="1"/>
    <col min="6" max="6" width="12.7109375" customWidth="1"/>
  </cols>
  <sheetData>
    <row r="1" spans="1:7" ht="15.75" customHeight="1" x14ac:dyDescent="0.25">
      <c r="D1" s="1" t="s">
        <v>412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107</v>
      </c>
      <c r="F2" s="3" t="s">
        <v>2</v>
      </c>
      <c r="G2" s="4" t="s">
        <v>3</v>
      </c>
    </row>
    <row r="3" spans="1:7" ht="15.75" customHeight="1" x14ac:dyDescent="0.2">
      <c r="A3" s="3" t="s">
        <v>5</v>
      </c>
      <c r="B3" s="7">
        <v>4</v>
      </c>
      <c r="C3" s="8">
        <f>B3/B11</f>
        <v>1.0067958721369243E-3</v>
      </c>
      <c r="E3" s="3" t="s">
        <v>413</v>
      </c>
      <c r="F3" s="7">
        <v>525</v>
      </c>
      <c r="G3" s="11">
        <f>F3/F5</f>
        <v>0.48701298701298701</v>
      </c>
    </row>
    <row r="4" spans="1:7" ht="15.75" customHeight="1" x14ac:dyDescent="0.2">
      <c r="A4" s="3" t="s">
        <v>7</v>
      </c>
      <c r="B4" s="7">
        <v>10</v>
      </c>
      <c r="C4" s="8">
        <f>B4/B11</f>
        <v>2.5169896803423106E-3</v>
      </c>
      <c r="E4" s="3" t="s">
        <v>414</v>
      </c>
      <c r="F4" s="7">
        <v>553</v>
      </c>
      <c r="G4" s="11">
        <f>F4/F5</f>
        <v>0.51298701298701299</v>
      </c>
    </row>
    <row r="5" spans="1:7" ht="15.75" customHeight="1" x14ac:dyDescent="0.2">
      <c r="A5" s="3" t="s">
        <v>9</v>
      </c>
      <c r="B5" s="7">
        <v>56</v>
      </c>
      <c r="C5" s="8">
        <f>B5/B11</f>
        <v>1.4095142209916939E-2</v>
      </c>
      <c r="E5" s="2" t="s">
        <v>10</v>
      </c>
      <c r="F5" s="7">
        <f t="shared" ref="F5:G5" si="0">SUM(F3:F4)</f>
        <v>1078</v>
      </c>
      <c r="G5" s="11">
        <f t="shared" si="0"/>
        <v>1</v>
      </c>
    </row>
    <row r="6" spans="1:7" ht="15.75" customHeight="1" x14ac:dyDescent="0.2">
      <c r="A6" s="3" t="s">
        <v>11</v>
      </c>
      <c r="B6" s="7">
        <v>319</v>
      </c>
      <c r="C6" s="8">
        <f>B6/B11</f>
        <v>8.0291970802919707E-2</v>
      </c>
      <c r="G6" s="11"/>
    </row>
    <row r="7" spans="1:7" ht="15.75" customHeight="1" x14ac:dyDescent="0.2">
      <c r="A7" s="3" t="s">
        <v>12</v>
      </c>
      <c r="B7" s="7">
        <v>11</v>
      </c>
      <c r="C7" s="8">
        <f>B7/B11</f>
        <v>2.7686886483765417E-3</v>
      </c>
      <c r="E7" s="2" t="s">
        <v>157</v>
      </c>
      <c r="F7" s="3" t="s">
        <v>2</v>
      </c>
      <c r="G7" s="4" t="s">
        <v>3</v>
      </c>
    </row>
    <row r="8" spans="1:7" ht="15.75" customHeight="1" x14ac:dyDescent="0.2">
      <c r="A8" s="3" t="s">
        <v>14</v>
      </c>
      <c r="B8" s="7">
        <v>4</v>
      </c>
      <c r="C8" s="8">
        <f>B8/B11</f>
        <v>1.0067958721369243E-3</v>
      </c>
      <c r="E8" s="3" t="s">
        <v>415</v>
      </c>
      <c r="G8" s="11">
        <f>F8/F10</f>
        <v>0</v>
      </c>
    </row>
    <row r="9" spans="1:7" ht="15.75" customHeight="1" x14ac:dyDescent="0.2">
      <c r="A9" s="3" t="s">
        <v>16</v>
      </c>
      <c r="B9" s="7">
        <v>3528</v>
      </c>
      <c r="C9" s="8">
        <f>B9/B11</f>
        <v>0.8879939592247672</v>
      </c>
      <c r="E9" s="3" t="s">
        <v>416</v>
      </c>
      <c r="F9" s="7">
        <v>406</v>
      </c>
      <c r="G9" s="11">
        <f>F9/F10</f>
        <v>0.70979020979020979</v>
      </c>
    </row>
    <row r="10" spans="1:7" ht="15.75" customHeight="1" x14ac:dyDescent="0.2">
      <c r="A10" s="3" t="s">
        <v>18</v>
      </c>
      <c r="B10" s="7">
        <v>41</v>
      </c>
      <c r="C10" s="8">
        <f>B10/B11</f>
        <v>1.0319657689403473E-2</v>
      </c>
      <c r="E10" s="2" t="s">
        <v>10</v>
      </c>
      <c r="F10" s="7">
        <v>572</v>
      </c>
      <c r="G10" s="11">
        <f>SUM(G8:G9)</f>
        <v>0.70979020979020979</v>
      </c>
    </row>
    <row r="11" spans="1:7" ht="15.75" customHeight="1" x14ac:dyDescent="0.2">
      <c r="A11" s="2" t="s">
        <v>10</v>
      </c>
      <c r="B11" s="3">
        <f t="shared" ref="B11:C11" si="1">SUM(B3:B10)</f>
        <v>3973</v>
      </c>
      <c r="C11" s="8">
        <f t="shared" si="1"/>
        <v>1</v>
      </c>
      <c r="G11" s="11"/>
    </row>
    <row r="12" spans="1:7" ht="15.75" customHeight="1" x14ac:dyDescent="0.2">
      <c r="C12" s="11"/>
      <c r="E12" s="2" t="s">
        <v>83</v>
      </c>
      <c r="F12" s="3" t="s">
        <v>2</v>
      </c>
      <c r="G12" s="4" t="s">
        <v>3</v>
      </c>
    </row>
    <row r="13" spans="1:7" ht="15.75" customHeight="1" x14ac:dyDescent="0.2">
      <c r="A13" s="17" t="s">
        <v>21</v>
      </c>
      <c r="B13" s="14" t="s">
        <v>2</v>
      </c>
      <c r="C13" s="18" t="s">
        <v>3</v>
      </c>
      <c r="E13" s="3" t="s">
        <v>417</v>
      </c>
      <c r="F13" s="7">
        <v>408</v>
      </c>
      <c r="G13" s="11">
        <f>F13/F15</f>
        <v>0.60895522388059697</v>
      </c>
    </row>
    <row r="14" spans="1:7" ht="15.75" customHeight="1" x14ac:dyDescent="0.2">
      <c r="A14" s="14" t="s">
        <v>23</v>
      </c>
      <c r="B14" s="19">
        <v>0</v>
      </c>
      <c r="C14" s="16" t="e">
        <f>B14/B16</f>
        <v>#DIV/0!</v>
      </c>
      <c r="E14" s="3" t="s">
        <v>418</v>
      </c>
      <c r="F14" s="7">
        <v>262</v>
      </c>
      <c r="G14" s="11">
        <f>F14/F15</f>
        <v>0.39104477611940297</v>
      </c>
    </row>
    <row r="15" spans="1:7" ht="15.75" customHeight="1" x14ac:dyDescent="0.2">
      <c r="A15" s="14" t="s">
        <v>25</v>
      </c>
      <c r="B15" s="19"/>
      <c r="C15" s="16" t="e">
        <f>B15/B16</f>
        <v>#DIV/0!</v>
      </c>
      <c r="E15" s="2" t="s">
        <v>10</v>
      </c>
      <c r="F15" s="7">
        <f t="shared" ref="F15:G15" si="2">SUM(F13:F14)</f>
        <v>670</v>
      </c>
      <c r="G15" s="11">
        <f t="shared" si="2"/>
        <v>1</v>
      </c>
    </row>
    <row r="16" spans="1:7" ht="15.75" customHeight="1" x14ac:dyDescent="0.2">
      <c r="A16" s="17" t="s">
        <v>10</v>
      </c>
      <c r="B16" s="14">
        <f t="shared" ref="B16:C16" si="3">SUM(B14:B15)</f>
        <v>0</v>
      </c>
      <c r="C16" s="20" t="e">
        <f t="shared" si="3"/>
        <v>#DIV/0!</v>
      </c>
      <c r="G16" s="11"/>
    </row>
    <row r="17" spans="1:7" ht="15.75" customHeight="1" x14ac:dyDescent="0.2">
      <c r="A17" s="2"/>
      <c r="B17" s="3"/>
      <c r="C17" s="4"/>
      <c r="E17" s="2" t="s">
        <v>419</v>
      </c>
      <c r="F17" s="3" t="s">
        <v>2</v>
      </c>
      <c r="G17" s="4" t="s">
        <v>3</v>
      </c>
    </row>
    <row r="18" spans="1:7" ht="15.75" customHeight="1" x14ac:dyDescent="0.2">
      <c r="A18" s="17" t="s">
        <v>27</v>
      </c>
      <c r="B18" s="14" t="s">
        <v>2</v>
      </c>
      <c r="C18" s="18" t="s">
        <v>3</v>
      </c>
      <c r="E18" s="3" t="s">
        <v>420</v>
      </c>
      <c r="F18" s="7">
        <v>259</v>
      </c>
      <c r="G18" s="11">
        <f>F18/F20</f>
        <v>0.39301972685887709</v>
      </c>
    </row>
    <row r="19" spans="1:7" ht="15.75" customHeight="1" x14ac:dyDescent="0.2">
      <c r="A19" s="14" t="s">
        <v>29</v>
      </c>
      <c r="B19" s="19">
        <v>0</v>
      </c>
      <c r="C19" s="16" t="e">
        <f>B19/B27</f>
        <v>#DIV/0!</v>
      </c>
      <c r="E19" s="3" t="s">
        <v>421</v>
      </c>
      <c r="F19" s="7">
        <v>400</v>
      </c>
      <c r="G19" s="11">
        <f>F19/F20</f>
        <v>0.60698027314112291</v>
      </c>
    </row>
    <row r="20" spans="1:7" ht="15.75" customHeight="1" x14ac:dyDescent="0.2">
      <c r="A20" s="14" t="s">
        <v>31</v>
      </c>
      <c r="B20" s="19">
        <v>0</v>
      </c>
      <c r="C20" s="16" t="e">
        <f>B20/B27</f>
        <v>#DIV/0!</v>
      </c>
      <c r="E20" s="5" t="s">
        <v>10</v>
      </c>
      <c r="F20" s="7">
        <f t="shared" ref="F20:G20" si="4">SUM(F18:F19)</f>
        <v>659</v>
      </c>
      <c r="G20" s="11">
        <f t="shared" si="4"/>
        <v>1</v>
      </c>
    </row>
    <row r="21" spans="1:7" ht="15.75" customHeight="1" x14ac:dyDescent="0.2">
      <c r="A21" s="14" t="s">
        <v>33</v>
      </c>
      <c r="B21" s="19">
        <v>0</v>
      </c>
      <c r="C21" s="16" t="e">
        <f>B21/B27</f>
        <v>#DIV/0!</v>
      </c>
    </row>
    <row r="22" spans="1:7" ht="15.75" customHeight="1" x14ac:dyDescent="0.2">
      <c r="A22" s="14" t="s">
        <v>34</v>
      </c>
      <c r="B22" s="19">
        <v>0</v>
      </c>
      <c r="C22" s="16" t="e">
        <f>B22/B27</f>
        <v>#DIV/0!</v>
      </c>
    </row>
    <row r="23" spans="1:7" ht="15.75" customHeight="1" x14ac:dyDescent="0.2">
      <c r="A23" s="14" t="s">
        <v>35</v>
      </c>
      <c r="B23" s="19">
        <v>0</v>
      </c>
      <c r="C23" s="16" t="e">
        <f>B23/B27</f>
        <v>#DIV/0!</v>
      </c>
    </row>
    <row r="24" spans="1:7" ht="15.75" customHeight="1" x14ac:dyDescent="0.2">
      <c r="A24" s="14" t="s">
        <v>36</v>
      </c>
      <c r="B24" s="19">
        <v>0</v>
      </c>
      <c r="C24" s="16" t="e">
        <f>B24/B27</f>
        <v>#DIV/0!</v>
      </c>
    </row>
    <row r="25" spans="1:7" ht="15.75" customHeight="1" x14ac:dyDescent="0.2">
      <c r="A25" s="14" t="s">
        <v>37</v>
      </c>
      <c r="B25" s="19">
        <v>0</v>
      </c>
      <c r="C25" s="16" t="e">
        <f>B25/B27</f>
        <v>#DIV/0!</v>
      </c>
    </row>
    <row r="26" spans="1:7" ht="15.75" customHeight="1" x14ac:dyDescent="0.2">
      <c r="A26" s="14" t="s">
        <v>38</v>
      </c>
      <c r="B26" s="19">
        <v>0</v>
      </c>
      <c r="C26" s="16" t="e">
        <f>B26/B27</f>
        <v>#DIV/0!</v>
      </c>
    </row>
    <row r="27" spans="1:7" ht="15.75" customHeight="1" x14ac:dyDescent="0.2">
      <c r="A27" s="17" t="s">
        <v>10</v>
      </c>
      <c r="B27" s="19">
        <f t="shared" ref="B27:C27" si="5">SUM(B19:B26)</f>
        <v>0</v>
      </c>
      <c r="C27" s="16" t="e">
        <f t="shared" si="5"/>
        <v>#DIV/0!</v>
      </c>
    </row>
    <row r="28" spans="1:7" ht="15.75" customHeight="1" x14ac:dyDescent="0.2">
      <c r="A28" s="2"/>
      <c r="B28" s="3"/>
      <c r="C28" s="4"/>
    </row>
    <row r="29" spans="1:7" ht="15.75" customHeight="1" x14ac:dyDescent="0.2">
      <c r="A29" s="2" t="s">
        <v>39</v>
      </c>
      <c r="B29" s="3" t="s">
        <v>2</v>
      </c>
      <c r="C29" s="4" t="s">
        <v>3</v>
      </c>
    </row>
    <row r="30" spans="1:7" ht="15.75" customHeight="1" x14ac:dyDescent="0.2">
      <c r="A30" s="3" t="s">
        <v>40</v>
      </c>
      <c r="B30" s="7">
        <v>235</v>
      </c>
      <c r="C30" s="11">
        <f>B30/B33</f>
        <v>6.3308189655172417E-2</v>
      </c>
    </row>
    <row r="31" spans="1:7" ht="15.75" customHeight="1" x14ac:dyDescent="0.2">
      <c r="A31" s="3" t="s">
        <v>41</v>
      </c>
      <c r="B31" s="7">
        <v>575</v>
      </c>
      <c r="C31" s="11">
        <f>B31/B33</f>
        <v>0.15490301724137931</v>
      </c>
    </row>
    <row r="32" spans="1:7" ht="15.75" customHeight="1" x14ac:dyDescent="0.2">
      <c r="A32" s="3" t="s">
        <v>42</v>
      </c>
      <c r="B32" s="7">
        <v>2902</v>
      </c>
      <c r="C32" s="11">
        <f>B32/B33</f>
        <v>0.78178879310344829</v>
      </c>
    </row>
    <row r="33" spans="1:3" ht="15.75" customHeight="1" x14ac:dyDescent="0.2">
      <c r="A33" s="2" t="s">
        <v>10</v>
      </c>
      <c r="B33" s="7">
        <f t="shared" ref="B33:C33" si="6">SUM(B30:B32)</f>
        <v>3712</v>
      </c>
      <c r="C33" s="11">
        <f t="shared" si="6"/>
        <v>1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>
        <v>0</v>
      </c>
      <c r="C36" s="16" t="e">
        <f>B36/B38</f>
        <v>#DIV/0!</v>
      </c>
    </row>
    <row r="37" spans="1:3" ht="15.75" customHeight="1" x14ac:dyDescent="0.2">
      <c r="A37" s="14" t="s">
        <v>45</v>
      </c>
      <c r="B37" s="19">
        <v>0</v>
      </c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7">SUM(B36:B37)</f>
        <v>0</v>
      </c>
      <c r="C38" s="20" t="e">
        <f t="shared" si="7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>
        <v>0</v>
      </c>
      <c r="C41" s="16" t="e">
        <f>B41/B44</f>
        <v>#DIV/0!</v>
      </c>
    </row>
    <row r="42" spans="1:3" ht="15.75" customHeight="1" x14ac:dyDescent="0.2">
      <c r="A42" s="14" t="s">
        <v>48</v>
      </c>
      <c r="B42" s="19">
        <v>0</v>
      </c>
      <c r="C42" s="16" t="e">
        <f>B42/B44</f>
        <v>#DIV/0!</v>
      </c>
    </row>
    <row r="43" spans="1:3" ht="15.75" customHeight="1" x14ac:dyDescent="0.2">
      <c r="A43" s="14" t="s">
        <v>49</v>
      </c>
      <c r="B43" s="19">
        <v>0</v>
      </c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8">SUM(B41:B43)</f>
        <v>0</v>
      </c>
      <c r="C44" s="16" t="e">
        <f t="shared" si="8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>
        <v>0</v>
      </c>
      <c r="C47" s="16" t="e">
        <f>B47/B49</f>
        <v>#DIV/0!</v>
      </c>
    </row>
    <row r="48" spans="1:3" ht="15.75" customHeight="1" x14ac:dyDescent="0.2">
      <c r="A48" s="14" t="s">
        <v>52</v>
      </c>
      <c r="B48" s="19">
        <v>0</v>
      </c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9">SUM(B47:B48)</f>
        <v>0</v>
      </c>
      <c r="C49" s="20" t="e">
        <f t="shared" si="9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7">
        <v>1647</v>
      </c>
      <c r="C52" s="11">
        <f>B52/B54</f>
        <v>0.49623380536306116</v>
      </c>
    </row>
    <row r="53" spans="1:3" ht="15.75" customHeight="1" x14ac:dyDescent="0.2">
      <c r="A53" s="3" t="s">
        <v>55</v>
      </c>
      <c r="B53" s="7">
        <v>1672</v>
      </c>
      <c r="C53" s="11">
        <f>B53/B54</f>
        <v>0.50376619463693884</v>
      </c>
    </row>
    <row r="54" spans="1:3" ht="15.75" customHeight="1" x14ac:dyDescent="0.2">
      <c r="A54" s="2" t="s">
        <v>10</v>
      </c>
      <c r="B54" s="3">
        <f t="shared" ref="B54:C54" si="10">SUM(B52:B53)</f>
        <v>3319</v>
      </c>
      <c r="C54" s="8">
        <f t="shared" si="10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7">
        <v>1672</v>
      </c>
      <c r="C57" s="11">
        <f>B57/B59</f>
        <v>0.56987048398091344</v>
      </c>
    </row>
    <row r="58" spans="1:3" ht="15.75" customHeight="1" x14ac:dyDescent="0.2">
      <c r="A58" s="3" t="s">
        <v>58</v>
      </c>
      <c r="B58" s="7">
        <v>1262</v>
      </c>
      <c r="C58" s="11">
        <f>B58/B59</f>
        <v>0.43012951601908656</v>
      </c>
    </row>
    <row r="59" spans="1:3" ht="15.75" customHeight="1" x14ac:dyDescent="0.2">
      <c r="A59" s="2" t="s">
        <v>10</v>
      </c>
      <c r="B59" s="3">
        <f t="shared" ref="B59:C59" si="11">SUM(B57:B58)</f>
        <v>2934</v>
      </c>
      <c r="C59" s="8">
        <f t="shared" si="11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7">
        <v>1702</v>
      </c>
      <c r="C62" s="11">
        <f>B62/B64</f>
        <v>0.58168147641831858</v>
      </c>
    </row>
    <row r="63" spans="1:3" ht="15.75" customHeight="1" x14ac:dyDescent="0.2">
      <c r="A63" s="3" t="s">
        <v>61</v>
      </c>
      <c r="B63" s="7">
        <v>1224</v>
      </c>
      <c r="C63" s="11">
        <f>B63/B64</f>
        <v>0.41831852358168148</v>
      </c>
    </row>
    <row r="64" spans="1:3" ht="15.75" customHeight="1" x14ac:dyDescent="0.2">
      <c r="A64" s="2" t="s">
        <v>10</v>
      </c>
      <c r="B64" s="3">
        <f t="shared" ref="B64:C64" si="12">SUM(B62:B63)</f>
        <v>2926</v>
      </c>
      <c r="C64" s="8">
        <f t="shared" si="12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7">
        <v>1400</v>
      </c>
      <c r="C67" s="11">
        <f>B67/B69</f>
        <v>0.41188584877905265</v>
      </c>
    </row>
    <row r="68" spans="1:3" ht="15.75" customHeight="1" x14ac:dyDescent="0.2">
      <c r="A68" s="3" t="s">
        <v>64</v>
      </c>
      <c r="B68" s="7">
        <v>1999</v>
      </c>
      <c r="C68" s="11">
        <f>B68/B69</f>
        <v>0.58811415122094735</v>
      </c>
    </row>
    <row r="69" spans="1:3" ht="15.75" customHeight="1" x14ac:dyDescent="0.2">
      <c r="A69" s="2" t="s">
        <v>10</v>
      </c>
      <c r="B69" s="3">
        <f t="shared" ref="B69:C69" si="13">SUM(B67:B68)</f>
        <v>3399</v>
      </c>
      <c r="C69" s="8">
        <f t="shared" si="13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/>
      <c r="C72" s="16" t="e">
        <f>B72/B76</f>
        <v>#DIV/0!</v>
      </c>
    </row>
    <row r="73" spans="1:3" ht="15.75" customHeight="1" x14ac:dyDescent="0.2">
      <c r="A73" s="14" t="s">
        <v>67</v>
      </c>
      <c r="B73" s="19"/>
      <c r="C73" s="16" t="e">
        <f>B73/B76</f>
        <v>#DIV/0!</v>
      </c>
    </row>
    <row r="74" spans="1:3" ht="15.75" customHeight="1" x14ac:dyDescent="0.2">
      <c r="A74" s="14" t="s">
        <v>68</v>
      </c>
      <c r="B74" s="19"/>
      <c r="C74" s="16" t="e">
        <f>B74/B76</f>
        <v>#DIV/0!</v>
      </c>
    </row>
    <row r="75" spans="1:3" ht="15.75" customHeight="1" x14ac:dyDescent="0.2">
      <c r="A75" s="14" t="s">
        <v>69</v>
      </c>
      <c r="B75" s="19"/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4">SUM(B72:B75)</f>
        <v>0</v>
      </c>
      <c r="C76" s="16" t="e">
        <f t="shared" si="14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/>
      <c r="C79" s="16" t="e">
        <f>B79/B82</f>
        <v>#DIV/0!</v>
      </c>
    </row>
    <row r="80" spans="1:3" ht="15.75" customHeight="1" x14ac:dyDescent="0.2">
      <c r="A80" s="14" t="s">
        <v>72</v>
      </c>
      <c r="B80" s="19"/>
      <c r="C80" s="16" t="e">
        <f>B80/B82</f>
        <v>#DIV/0!</v>
      </c>
    </row>
    <row r="81" spans="1:3" ht="15.75" customHeight="1" x14ac:dyDescent="0.2">
      <c r="A81" s="14" t="s">
        <v>73</v>
      </c>
      <c r="B81" s="19"/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5">SUM(B79:B81)</f>
        <v>0</v>
      </c>
      <c r="C82" s="16" t="e">
        <f t="shared" si="15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5.42578125" customWidth="1"/>
    <col min="5" max="5" width="24.7109375" customWidth="1"/>
    <col min="6" max="6" width="12.7109375" customWidth="1"/>
  </cols>
  <sheetData>
    <row r="1" spans="1:7" ht="15.75" customHeight="1" x14ac:dyDescent="0.25">
      <c r="D1" s="1" t="s">
        <v>422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423</v>
      </c>
      <c r="F2" s="3" t="s">
        <v>2</v>
      </c>
      <c r="G2" s="4" t="s">
        <v>3</v>
      </c>
    </row>
    <row r="3" spans="1:7" ht="15.75" customHeight="1" x14ac:dyDescent="0.2">
      <c r="A3" s="3" t="s">
        <v>5</v>
      </c>
      <c r="B3" s="7">
        <v>3</v>
      </c>
      <c r="C3" s="8">
        <f>B3/B11</f>
        <v>1.0298661174047373E-3</v>
      </c>
      <c r="E3" s="3" t="s">
        <v>424</v>
      </c>
      <c r="F3" s="7">
        <v>143</v>
      </c>
      <c r="G3" s="11">
        <f>F3/F5</f>
        <v>0.27342256214149141</v>
      </c>
    </row>
    <row r="4" spans="1:7" ht="15.75" customHeight="1" x14ac:dyDescent="0.2">
      <c r="A4" s="3" t="s">
        <v>7</v>
      </c>
      <c r="B4" s="7">
        <v>6</v>
      </c>
      <c r="C4" s="8">
        <f>B4/B11</f>
        <v>2.0597322348094747E-3</v>
      </c>
      <c r="E4" s="3" t="s">
        <v>425</v>
      </c>
      <c r="F4" s="7">
        <v>380</v>
      </c>
      <c r="G4" s="11">
        <f>F4/F5</f>
        <v>0.72657743785850859</v>
      </c>
    </row>
    <row r="5" spans="1:7" ht="15.75" customHeight="1" x14ac:dyDescent="0.2">
      <c r="A5" s="3" t="s">
        <v>9</v>
      </c>
      <c r="B5" s="7">
        <v>40</v>
      </c>
      <c r="C5" s="8">
        <f>B5/B11</f>
        <v>1.3731548232063165E-2</v>
      </c>
      <c r="E5" s="2" t="s">
        <v>10</v>
      </c>
      <c r="F5" s="7">
        <f t="shared" ref="F5:G5" si="0">SUM(F3:F4)</f>
        <v>523</v>
      </c>
      <c r="G5" s="11">
        <f t="shared" si="0"/>
        <v>1</v>
      </c>
    </row>
    <row r="6" spans="1:7" ht="15.75" customHeight="1" x14ac:dyDescent="0.2">
      <c r="A6" s="3" t="s">
        <v>11</v>
      </c>
      <c r="B6" s="7">
        <v>222</v>
      </c>
      <c r="C6" s="8">
        <f>B6/B11</f>
        <v>7.6210092687950565E-2</v>
      </c>
    </row>
    <row r="7" spans="1:7" ht="15.75" customHeight="1" x14ac:dyDescent="0.2">
      <c r="A7" s="3" t="s">
        <v>12</v>
      </c>
      <c r="B7" s="7">
        <v>4</v>
      </c>
      <c r="C7" s="8">
        <f>B7/B11</f>
        <v>1.3731548232063166E-3</v>
      </c>
    </row>
    <row r="8" spans="1:7" ht="15.75" customHeight="1" x14ac:dyDescent="0.2">
      <c r="A8" s="3" t="s">
        <v>14</v>
      </c>
      <c r="B8" s="7">
        <v>6</v>
      </c>
      <c r="C8" s="8">
        <f>B8/B11</f>
        <v>2.0597322348094747E-3</v>
      </c>
    </row>
    <row r="9" spans="1:7" ht="15.75" customHeight="1" x14ac:dyDescent="0.2">
      <c r="A9" s="3" t="s">
        <v>16</v>
      </c>
      <c r="B9" s="7">
        <v>2595</v>
      </c>
      <c r="C9" s="8">
        <f>B9/B11</f>
        <v>0.8908341915550978</v>
      </c>
    </row>
    <row r="10" spans="1:7" ht="15.75" customHeight="1" x14ac:dyDescent="0.2">
      <c r="A10" s="3" t="s">
        <v>18</v>
      </c>
      <c r="B10" s="7">
        <v>37</v>
      </c>
      <c r="C10" s="8">
        <f>B10/B11</f>
        <v>1.2701682114658427E-2</v>
      </c>
    </row>
    <row r="11" spans="1:7" ht="15.75" customHeight="1" x14ac:dyDescent="0.2">
      <c r="A11" s="2" t="s">
        <v>10</v>
      </c>
      <c r="B11" s="3">
        <f t="shared" ref="B11:C11" si="1">SUM(B3:B10)</f>
        <v>2913</v>
      </c>
      <c r="C11" s="8">
        <f t="shared" si="1"/>
        <v>0.99999999999999989</v>
      </c>
    </row>
    <row r="12" spans="1:7" ht="15.75" customHeight="1" x14ac:dyDescent="0.2">
      <c r="C12" s="11"/>
    </row>
    <row r="13" spans="1:7" ht="15.75" customHeight="1" x14ac:dyDescent="0.2">
      <c r="A13" s="17" t="s">
        <v>21</v>
      </c>
      <c r="B13" s="14" t="s">
        <v>2</v>
      </c>
      <c r="C13" s="18" t="s">
        <v>3</v>
      </c>
    </row>
    <row r="14" spans="1:7" ht="15.75" customHeight="1" x14ac:dyDescent="0.2">
      <c r="A14" s="14" t="s">
        <v>23</v>
      </c>
      <c r="B14" s="19">
        <v>0</v>
      </c>
      <c r="C14" s="16" t="e">
        <f>B14/B16</f>
        <v>#DIV/0!</v>
      </c>
    </row>
    <row r="15" spans="1:7" ht="15.75" customHeight="1" x14ac:dyDescent="0.2">
      <c r="A15" s="14" t="s">
        <v>25</v>
      </c>
      <c r="B15" s="19">
        <v>0</v>
      </c>
      <c r="C15" s="16" t="e">
        <f>B15/B16</f>
        <v>#DIV/0!</v>
      </c>
    </row>
    <row r="16" spans="1:7" ht="15.75" customHeight="1" x14ac:dyDescent="0.2">
      <c r="A16" s="17" t="s">
        <v>10</v>
      </c>
      <c r="B16" s="14">
        <f t="shared" ref="B16:C16" si="2">SUM(B14:B15)</f>
        <v>0</v>
      </c>
      <c r="C16" s="20" t="e">
        <f t="shared" si="2"/>
        <v>#DIV/0!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2" t="s">
        <v>27</v>
      </c>
      <c r="B18" s="3" t="s">
        <v>2</v>
      </c>
      <c r="C18" s="4" t="s">
        <v>3</v>
      </c>
    </row>
    <row r="19" spans="1:3" ht="15.75" customHeight="1" x14ac:dyDescent="0.2">
      <c r="A19" s="3" t="s">
        <v>29</v>
      </c>
      <c r="B19" s="7">
        <v>732</v>
      </c>
      <c r="C19" s="11">
        <f>B19/B27</f>
        <v>0.2732362821948488</v>
      </c>
    </row>
    <row r="20" spans="1:3" ht="15.75" customHeight="1" x14ac:dyDescent="0.2">
      <c r="A20" s="3" t="s">
        <v>31</v>
      </c>
      <c r="B20" s="7">
        <v>954</v>
      </c>
      <c r="C20" s="11">
        <f>B20/B27</f>
        <v>0.3561030235162374</v>
      </c>
    </row>
    <row r="21" spans="1:3" ht="15.75" customHeight="1" x14ac:dyDescent="0.2">
      <c r="A21" s="3" t="s">
        <v>33</v>
      </c>
      <c r="B21" s="7">
        <v>602</v>
      </c>
      <c r="C21" s="11">
        <f>B21/B27</f>
        <v>0.22471071295259426</v>
      </c>
    </row>
    <row r="22" spans="1:3" ht="15.75" customHeight="1" x14ac:dyDescent="0.2">
      <c r="A22" s="3" t="s">
        <v>34</v>
      </c>
      <c r="B22" s="7">
        <v>72</v>
      </c>
      <c r="C22" s="11">
        <f>B22/B27</f>
        <v>2.6875699888017916E-2</v>
      </c>
    </row>
    <row r="23" spans="1:3" ht="15.75" customHeight="1" x14ac:dyDescent="0.2">
      <c r="A23" s="3" t="s">
        <v>35</v>
      </c>
      <c r="B23" s="7">
        <v>57</v>
      </c>
      <c r="C23" s="11">
        <f>B23/B27</f>
        <v>2.1276595744680851E-2</v>
      </c>
    </row>
    <row r="24" spans="1:3" ht="15.75" customHeight="1" x14ac:dyDescent="0.2">
      <c r="A24" s="3" t="s">
        <v>36</v>
      </c>
      <c r="B24" s="7">
        <v>85</v>
      </c>
      <c r="C24" s="11">
        <f>B24/B27</f>
        <v>3.1728256812243373E-2</v>
      </c>
    </row>
    <row r="25" spans="1:3" ht="15.75" customHeight="1" x14ac:dyDescent="0.2">
      <c r="A25" s="3" t="s">
        <v>37</v>
      </c>
      <c r="B25" s="7">
        <v>73</v>
      </c>
      <c r="C25" s="11">
        <f>B25/B27</f>
        <v>2.7248973497573721E-2</v>
      </c>
    </row>
    <row r="26" spans="1:3" ht="15.75" customHeight="1" x14ac:dyDescent="0.2">
      <c r="A26" s="3" t="s">
        <v>38</v>
      </c>
      <c r="B26" s="7">
        <v>104</v>
      </c>
      <c r="C26" s="11">
        <f>B26/B27</f>
        <v>3.882045539380366E-2</v>
      </c>
    </row>
    <row r="27" spans="1:3" ht="15.75" customHeight="1" x14ac:dyDescent="0.2">
      <c r="A27" s="2" t="s">
        <v>10</v>
      </c>
      <c r="B27" s="7">
        <f t="shared" ref="B27:C27" si="3">SUM(B19:B26)</f>
        <v>2679</v>
      </c>
      <c r="C27" s="11">
        <f t="shared" si="3"/>
        <v>1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17" t="s">
        <v>39</v>
      </c>
      <c r="B29" s="14" t="s">
        <v>2</v>
      </c>
      <c r="C29" s="18" t="s">
        <v>3</v>
      </c>
    </row>
    <row r="30" spans="1:3" ht="15.75" customHeight="1" x14ac:dyDescent="0.2">
      <c r="A30" s="14" t="s">
        <v>40</v>
      </c>
      <c r="B30" s="19">
        <v>0</v>
      </c>
      <c r="C30" s="16" t="e">
        <f>B30/B33</f>
        <v>#DIV/0!</v>
      </c>
    </row>
    <row r="31" spans="1:3" ht="15.75" customHeight="1" x14ac:dyDescent="0.2">
      <c r="A31" s="14" t="s">
        <v>41</v>
      </c>
      <c r="B31" s="19">
        <v>0</v>
      </c>
      <c r="C31" s="16" t="e">
        <f>B31/B33</f>
        <v>#DIV/0!</v>
      </c>
    </row>
    <row r="32" spans="1:3" ht="15.75" customHeight="1" x14ac:dyDescent="0.2">
      <c r="A32" s="14" t="s">
        <v>42</v>
      </c>
      <c r="B32" s="19">
        <v>0</v>
      </c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4">SUM(B30:B32)</f>
        <v>0</v>
      </c>
      <c r="C33" s="16" t="e">
        <f t="shared" si="4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>
        <v>0</v>
      </c>
      <c r="C36" s="16" t="e">
        <f>B36/B38</f>
        <v>#DIV/0!</v>
      </c>
    </row>
    <row r="37" spans="1:3" ht="15.75" customHeight="1" x14ac:dyDescent="0.2">
      <c r="A37" s="14" t="s">
        <v>45</v>
      </c>
      <c r="B37" s="19">
        <v>0</v>
      </c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5">SUM(B36:B37)</f>
        <v>0</v>
      </c>
      <c r="C38" s="20" t="e">
        <f t="shared" si="5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>
        <v>0</v>
      </c>
      <c r="C41" s="16" t="e">
        <f>B41/B44</f>
        <v>#DIV/0!</v>
      </c>
    </row>
    <row r="42" spans="1:3" ht="15.75" customHeight="1" x14ac:dyDescent="0.2">
      <c r="A42" s="14" t="s">
        <v>48</v>
      </c>
      <c r="B42" s="19">
        <v>0</v>
      </c>
      <c r="C42" s="16" t="e">
        <f>B42/B44</f>
        <v>#DIV/0!</v>
      </c>
    </row>
    <row r="43" spans="1:3" ht="15.75" customHeight="1" x14ac:dyDescent="0.2">
      <c r="A43" s="14" t="s">
        <v>49</v>
      </c>
      <c r="B43" s="19">
        <v>0</v>
      </c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6">SUM(B41:B43)</f>
        <v>0</v>
      </c>
      <c r="C44" s="16" t="e">
        <f t="shared" si="6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>
        <v>0</v>
      </c>
      <c r="C47" s="16" t="e">
        <f>B47/B49</f>
        <v>#DIV/0!</v>
      </c>
    </row>
    <row r="48" spans="1:3" ht="15.75" customHeight="1" x14ac:dyDescent="0.2">
      <c r="A48" s="14" t="s">
        <v>52</v>
      </c>
      <c r="B48" s="19">
        <v>0</v>
      </c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7">SUM(B47:B48)</f>
        <v>0</v>
      </c>
      <c r="C49" s="20" t="e">
        <f t="shared" si="7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7">
        <v>1267</v>
      </c>
      <c r="C52" s="11">
        <f>B52/B54</f>
        <v>0.48285060975609756</v>
      </c>
    </row>
    <row r="53" spans="1:3" ht="15.75" customHeight="1" x14ac:dyDescent="0.2">
      <c r="A53" s="3" t="s">
        <v>55</v>
      </c>
      <c r="B53" s="7">
        <v>1357</v>
      </c>
      <c r="C53" s="11">
        <f>B53/B54</f>
        <v>0.51714939024390238</v>
      </c>
    </row>
    <row r="54" spans="1:3" ht="15.75" customHeight="1" x14ac:dyDescent="0.2">
      <c r="A54" s="2" t="s">
        <v>10</v>
      </c>
      <c r="B54" s="3">
        <f t="shared" ref="B54:C54" si="8">SUM(B52:B53)</f>
        <v>2624</v>
      </c>
      <c r="C54" s="8">
        <f t="shared" si="8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7">
        <v>1447</v>
      </c>
      <c r="C57" s="11">
        <f>B57/B59</f>
        <v>0.57764471057884237</v>
      </c>
    </row>
    <row r="58" spans="1:3" ht="15.75" customHeight="1" x14ac:dyDescent="0.2">
      <c r="A58" s="3" t="s">
        <v>58</v>
      </c>
      <c r="B58" s="7">
        <v>1058</v>
      </c>
      <c r="C58" s="11">
        <f>B58/B59</f>
        <v>0.42235528942115769</v>
      </c>
    </row>
    <row r="59" spans="1:3" ht="15.75" customHeight="1" x14ac:dyDescent="0.2">
      <c r="A59" s="2" t="s">
        <v>10</v>
      </c>
      <c r="B59" s="3">
        <f t="shared" ref="B59:C59" si="9">SUM(B57:B58)</f>
        <v>2505</v>
      </c>
      <c r="C59" s="8">
        <f t="shared" si="9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7">
        <v>1495</v>
      </c>
      <c r="C62" s="11">
        <f>B62/B64</f>
        <v>0.59943865276663999</v>
      </c>
    </row>
    <row r="63" spans="1:3" ht="15.75" customHeight="1" x14ac:dyDescent="0.2">
      <c r="A63" s="3" t="s">
        <v>61</v>
      </c>
      <c r="B63" s="7">
        <v>999</v>
      </c>
      <c r="C63" s="11">
        <f>B63/B64</f>
        <v>0.40056134723336007</v>
      </c>
    </row>
    <row r="64" spans="1:3" ht="15.75" customHeight="1" x14ac:dyDescent="0.2">
      <c r="A64" s="2" t="s">
        <v>10</v>
      </c>
      <c r="B64" s="3">
        <f t="shared" ref="B64:C64" si="10">SUM(B62:B63)</f>
        <v>2494</v>
      </c>
      <c r="C64" s="8">
        <f t="shared" si="10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7">
        <v>1319</v>
      </c>
      <c r="C67" s="11">
        <f>B67/B69</f>
        <v>0.50075930144267278</v>
      </c>
    </row>
    <row r="68" spans="1:3" ht="15.75" customHeight="1" x14ac:dyDescent="0.2">
      <c r="A68" s="3" t="s">
        <v>64</v>
      </c>
      <c r="B68" s="7">
        <v>1315</v>
      </c>
      <c r="C68" s="11">
        <f>B68/B69</f>
        <v>0.49924069855732728</v>
      </c>
    </row>
    <row r="69" spans="1:3" ht="15.75" customHeight="1" x14ac:dyDescent="0.2">
      <c r="A69" s="2" t="s">
        <v>10</v>
      </c>
      <c r="B69" s="3">
        <f t="shared" ref="B69:C69" si="11">SUM(B67:B68)</f>
        <v>2634</v>
      </c>
      <c r="C69" s="8">
        <f t="shared" si="11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>
        <v>0</v>
      </c>
      <c r="C72" s="16" t="e">
        <f>B72/B76</f>
        <v>#DIV/0!</v>
      </c>
    </row>
    <row r="73" spans="1:3" ht="15.75" customHeight="1" x14ac:dyDescent="0.2">
      <c r="A73" s="14" t="s">
        <v>67</v>
      </c>
      <c r="B73" s="19">
        <v>0</v>
      </c>
      <c r="C73" s="16" t="e">
        <f>B73/B76</f>
        <v>#DIV/0!</v>
      </c>
    </row>
    <row r="74" spans="1:3" ht="15.75" customHeight="1" x14ac:dyDescent="0.2">
      <c r="A74" s="14" t="s">
        <v>68</v>
      </c>
      <c r="B74" s="19">
        <v>0</v>
      </c>
      <c r="C74" s="16" t="e">
        <f>B74/B76</f>
        <v>#DIV/0!</v>
      </c>
    </row>
    <row r="75" spans="1:3" ht="15.75" customHeight="1" x14ac:dyDescent="0.2">
      <c r="A75" s="14" t="s">
        <v>69</v>
      </c>
      <c r="B75" s="19">
        <v>0</v>
      </c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2">SUM(B72:B75)</f>
        <v>0</v>
      </c>
      <c r="C76" s="16" t="e">
        <f t="shared" si="12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>
        <v>0</v>
      </c>
      <c r="C79" s="16" t="e">
        <f>B79/B82</f>
        <v>#DIV/0!</v>
      </c>
    </row>
    <row r="80" spans="1:3" ht="15.75" customHeight="1" x14ac:dyDescent="0.2">
      <c r="A80" s="14" t="s">
        <v>72</v>
      </c>
      <c r="B80" s="19">
        <v>0</v>
      </c>
      <c r="C80" s="16" t="e">
        <f>B80/B82</f>
        <v>#DIV/0!</v>
      </c>
    </row>
    <row r="81" spans="1:3" ht="15.75" customHeight="1" x14ac:dyDescent="0.2">
      <c r="A81" s="14" t="s">
        <v>73</v>
      </c>
      <c r="B81" s="19">
        <v>0</v>
      </c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3">SUM(B79:B81)</f>
        <v>0</v>
      </c>
      <c r="C82" s="16" t="e">
        <f t="shared" si="13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8.42578125" customWidth="1"/>
    <col min="5" max="5" width="24.7109375" customWidth="1"/>
    <col min="6" max="6" width="12.7109375" customWidth="1"/>
  </cols>
  <sheetData>
    <row r="1" spans="1:7" ht="15.75" customHeight="1" x14ac:dyDescent="0.25">
      <c r="D1" s="1" t="s">
        <v>426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80</v>
      </c>
      <c r="F2" s="3" t="s">
        <v>2</v>
      </c>
      <c r="G2" s="4" t="s">
        <v>3</v>
      </c>
    </row>
    <row r="3" spans="1:7" ht="15.75" customHeight="1" x14ac:dyDescent="0.2">
      <c r="A3" s="3" t="s">
        <v>5</v>
      </c>
      <c r="B3" s="7">
        <v>10</v>
      </c>
      <c r="C3" s="8">
        <f>B3/B11</f>
        <v>7.1963154864709269E-4</v>
      </c>
      <c r="E3" s="3" t="s">
        <v>427</v>
      </c>
      <c r="F3" s="7">
        <v>5198</v>
      </c>
      <c r="G3" s="11">
        <f>F3/F6</f>
        <v>0.4044821414675901</v>
      </c>
    </row>
    <row r="4" spans="1:7" ht="15.75" customHeight="1" x14ac:dyDescent="0.2">
      <c r="A4" s="3" t="s">
        <v>7</v>
      </c>
      <c r="B4" s="7">
        <v>18</v>
      </c>
      <c r="C4" s="8">
        <f>B4/B11</f>
        <v>1.2953367875647669E-3</v>
      </c>
      <c r="E4" s="3" t="s">
        <v>428</v>
      </c>
      <c r="F4" s="7">
        <v>3432</v>
      </c>
      <c r="G4" s="11">
        <f>F4/F6</f>
        <v>0.26706092911057505</v>
      </c>
    </row>
    <row r="5" spans="1:7" ht="15.75" customHeight="1" x14ac:dyDescent="0.2">
      <c r="A5" s="3" t="s">
        <v>9</v>
      </c>
      <c r="B5" s="7">
        <v>159</v>
      </c>
      <c r="C5" s="8">
        <f>B5/B11</f>
        <v>1.1442141623488774E-2</v>
      </c>
      <c r="E5" s="3" t="s">
        <v>429</v>
      </c>
      <c r="F5" s="7">
        <v>4221</v>
      </c>
      <c r="G5" s="11">
        <f>F5/F6</f>
        <v>0.32845692942183485</v>
      </c>
    </row>
    <row r="6" spans="1:7" ht="15.75" customHeight="1" x14ac:dyDescent="0.2">
      <c r="A6" s="3" t="s">
        <v>11</v>
      </c>
      <c r="B6" s="7">
        <v>1233</v>
      </c>
      <c r="C6" s="8">
        <f>B6/B11</f>
        <v>8.8730569948186525E-2</v>
      </c>
      <c r="E6" s="2" t="s">
        <v>10</v>
      </c>
      <c r="F6" s="7">
        <f t="shared" ref="F6:G6" si="0">SUM(F3:F5)</f>
        <v>12851</v>
      </c>
      <c r="G6" s="11">
        <f t="shared" si="0"/>
        <v>1</v>
      </c>
    </row>
    <row r="7" spans="1:7" ht="15.75" customHeight="1" x14ac:dyDescent="0.2">
      <c r="A7" s="3" t="s">
        <v>12</v>
      </c>
      <c r="B7" s="7">
        <v>38</v>
      </c>
      <c r="C7" s="8">
        <f>B7/B11</f>
        <v>2.7345998848589521E-3</v>
      </c>
      <c r="G7" s="11"/>
    </row>
    <row r="8" spans="1:7" ht="15.75" customHeight="1" x14ac:dyDescent="0.2">
      <c r="A8" s="3" t="s">
        <v>14</v>
      </c>
      <c r="B8" s="7">
        <v>18</v>
      </c>
      <c r="C8" s="8">
        <f>B8/B11</f>
        <v>1.2953367875647669E-3</v>
      </c>
      <c r="E8" s="2" t="s">
        <v>83</v>
      </c>
      <c r="F8" s="3" t="s">
        <v>2</v>
      </c>
      <c r="G8" s="4" t="s">
        <v>3</v>
      </c>
    </row>
    <row r="9" spans="1:7" ht="15.75" customHeight="1" x14ac:dyDescent="0.2">
      <c r="A9" s="3" t="s">
        <v>16</v>
      </c>
      <c r="B9" s="7">
        <v>12224</v>
      </c>
      <c r="C9" s="8">
        <f>B9/B11</f>
        <v>0.87967760506620607</v>
      </c>
      <c r="E9" s="3" t="s">
        <v>430</v>
      </c>
      <c r="F9" s="7">
        <v>4708</v>
      </c>
      <c r="G9" s="11">
        <f>F9/F11</f>
        <v>0.37937147461724413</v>
      </c>
    </row>
    <row r="10" spans="1:7" ht="15.75" customHeight="1" x14ac:dyDescent="0.2">
      <c r="A10" s="3" t="s">
        <v>18</v>
      </c>
      <c r="B10" s="7">
        <v>196</v>
      </c>
      <c r="C10" s="8">
        <f>B10/B11</f>
        <v>1.4104778353483017E-2</v>
      </c>
      <c r="E10" s="3" t="s">
        <v>431</v>
      </c>
      <c r="F10" s="7">
        <v>7702</v>
      </c>
      <c r="G10" s="11">
        <f>F10/F11</f>
        <v>0.62062852538275581</v>
      </c>
    </row>
    <row r="11" spans="1:7" ht="15.75" customHeight="1" x14ac:dyDescent="0.2">
      <c r="A11" s="2" t="s">
        <v>10</v>
      </c>
      <c r="B11" s="3">
        <f t="shared" ref="B11:C11" si="1">SUM(B3:B10)</f>
        <v>13896</v>
      </c>
      <c r="C11" s="8">
        <f t="shared" si="1"/>
        <v>1</v>
      </c>
      <c r="E11" s="2" t="s">
        <v>10</v>
      </c>
      <c r="F11" s="7">
        <f t="shared" ref="F11:G11" si="2">SUM(F9:F10)</f>
        <v>12410</v>
      </c>
      <c r="G11" s="11">
        <f t="shared" si="2"/>
        <v>1</v>
      </c>
    </row>
    <row r="12" spans="1:7" ht="15.75" customHeight="1" x14ac:dyDescent="0.2">
      <c r="C12" s="11"/>
    </row>
    <row r="13" spans="1:7" ht="15.75" customHeight="1" x14ac:dyDescent="0.2">
      <c r="A13" s="17" t="s">
        <v>21</v>
      </c>
      <c r="B13" s="14" t="s">
        <v>2</v>
      </c>
      <c r="C13" s="18" t="s">
        <v>3</v>
      </c>
    </row>
    <row r="14" spans="1:7" ht="15.75" customHeight="1" x14ac:dyDescent="0.2">
      <c r="A14" s="14" t="s">
        <v>23</v>
      </c>
      <c r="B14" s="19">
        <v>0</v>
      </c>
      <c r="C14" s="16" t="e">
        <f>B14/B16</f>
        <v>#DIV/0!</v>
      </c>
    </row>
    <row r="15" spans="1:7" ht="15.75" customHeight="1" x14ac:dyDescent="0.2">
      <c r="A15" s="14" t="s">
        <v>25</v>
      </c>
      <c r="B15" s="19">
        <v>0</v>
      </c>
      <c r="C15" s="16" t="e">
        <f>B15/B16</f>
        <v>#DIV/0!</v>
      </c>
    </row>
    <row r="16" spans="1:7" ht="15.75" customHeight="1" x14ac:dyDescent="0.2">
      <c r="A16" s="17" t="s">
        <v>10</v>
      </c>
      <c r="B16" s="14">
        <f t="shared" ref="B16:C16" si="3">SUM(B14:B15)</f>
        <v>0</v>
      </c>
      <c r="C16" s="20" t="e">
        <f t="shared" si="3"/>
        <v>#DIV/0!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17" t="s">
        <v>27</v>
      </c>
      <c r="B18" s="14" t="s">
        <v>2</v>
      </c>
      <c r="C18" s="18" t="s">
        <v>3</v>
      </c>
    </row>
    <row r="19" spans="1:3" ht="15.75" customHeight="1" x14ac:dyDescent="0.2">
      <c r="A19" s="14" t="s">
        <v>29</v>
      </c>
      <c r="B19" s="19">
        <v>0</v>
      </c>
      <c r="C19" s="16" t="e">
        <f>B19/B27</f>
        <v>#DIV/0!</v>
      </c>
    </row>
    <row r="20" spans="1:3" ht="15.75" customHeight="1" x14ac:dyDescent="0.2">
      <c r="A20" s="14" t="s">
        <v>31</v>
      </c>
      <c r="B20" s="19">
        <v>0</v>
      </c>
      <c r="C20" s="16" t="e">
        <f>B20/B27</f>
        <v>#DIV/0!</v>
      </c>
    </row>
    <row r="21" spans="1:3" ht="15.75" customHeight="1" x14ac:dyDescent="0.2">
      <c r="A21" s="14" t="s">
        <v>33</v>
      </c>
      <c r="B21" s="19">
        <v>0</v>
      </c>
      <c r="C21" s="16" t="e">
        <f>B21/B27</f>
        <v>#DIV/0!</v>
      </c>
    </row>
    <row r="22" spans="1:3" ht="15.75" customHeight="1" x14ac:dyDescent="0.2">
      <c r="A22" s="14" t="s">
        <v>34</v>
      </c>
      <c r="B22" s="19">
        <v>0</v>
      </c>
      <c r="C22" s="16" t="e">
        <f>B22/B27</f>
        <v>#DIV/0!</v>
      </c>
    </row>
    <row r="23" spans="1:3" ht="15.75" customHeight="1" x14ac:dyDescent="0.2">
      <c r="A23" s="14" t="s">
        <v>35</v>
      </c>
      <c r="B23" s="19">
        <v>0</v>
      </c>
      <c r="C23" s="16" t="e">
        <f>B23/B27</f>
        <v>#DIV/0!</v>
      </c>
    </row>
    <row r="24" spans="1:3" ht="15.75" customHeight="1" x14ac:dyDescent="0.2">
      <c r="A24" s="14" t="s">
        <v>36</v>
      </c>
      <c r="B24" s="19">
        <v>0</v>
      </c>
      <c r="C24" s="16" t="e">
        <f>B24/B27</f>
        <v>#DIV/0!</v>
      </c>
    </row>
    <row r="25" spans="1:3" ht="15.75" customHeight="1" x14ac:dyDescent="0.2">
      <c r="A25" s="14" t="s">
        <v>37</v>
      </c>
      <c r="B25" s="19">
        <v>0</v>
      </c>
      <c r="C25" s="16" t="e">
        <f>B25/B27</f>
        <v>#DIV/0!</v>
      </c>
    </row>
    <row r="26" spans="1:3" ht="15.75" customHeight="1" x14ac:dyDescent="0.2">
      <c r="A26" s="14" t="s">
        <v>38</v>
      </c>
      <c r="B26" s="19">
        <v>0</v>
      </c>
      <c r="C26" s="16" t="e">
        <f>B26/B27</f>
        <v>#DIV/0!</v>
      </c>
    </row>
    <row r="27" spans="1:3" ht="15.75" customHeight="1" x14ac:dyDescent="0.2">
      <c r="A27" s="17" t="s">
        <v>10</v>
      </c>
      <c r="B27" s="19">
        <f t="shared" ref="B27:C27" si="4">SUM(B19:B26)</f>
        <v>0</v>
      </c>
      <c r="C27" s="16" t="e">
        <f t="shared" si="4"/>
        <v>#DIV/0!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2" t="s">
        <v>39</v>
      </c>
      <c r="B29" s="3" t="s">
        <v>2</v>
      </c>
      <c r="C29" s="4" t="s">
        <v>3</v>
      </c>
    </row>
    <row r="30" spans="1:3" ht="15.75" customHeight="1" x14ac:dyDescent="0.2">
      <c r="A30" s="3" t="s">
        <v>40</v>
      </c>
      <c r="B30" s="7">
        <v>648</v>
      </c>
      <c r="C30" s="11">
        <f>B30/B33</f>
        <v>4.9341353841468059E-2</v>
      </c>
    </row>
    <row r="31" spans="1:3" ht="15.75" customHeight="1" x14ac:dyDescent="0.2">
      <c r="A31" s="3" t="s">
        <v>41</v>
      </c>
      <c r="B31" s="7">
        <v>1993</v>
      </c>
      <c r="C31" s="11">
        <f>B31/B33</f>
        <v>0.15175512068834235</v>
      </c>
    </row>
    <row r="32" spans="1:3" ht="15.75" customHeight="1" x14ac:dyDescent="0.2">
      <c r="A32" s="3" t="s">
        <v>42</v>
      </c>
      <c r="B32" s="7">
        <v>10492</v>
      </c>
      <c r="C32" s="11">
        <f>B32/B33</f>
        <v>0.79890352547018961</v>
      </c>
    </row>
    <row r="33" spans="1:3" ht="15.75" customHeight="1" x14ac:dyDescent="0.2">
      <c r="A33" s="2" t="s">
        <v>10</v>
      </c>
      <c r="B33" s="7">
        <f t="shared" ref="B33:C33" si="5">SUM(B30:B32)</f>
        <v>13133</v>
      </c>
      <c r="C33" s="11">
        <f t="shared" si="5"/>
        <v>1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>
        <v>0</v>
      </c>
      <c r="C36" s="16" t="e">
        <f>B36/B38</f>
        <v>#DIV/0!</v>
      </c>
    </row>
    <row r="37" spans="1:3" ht="15.75" customHeight="1" x14ac:dyDescent="0.2">
      <c r="A37" s="14" t="s">
        <v>45</v>
      </c>
      <c r="B37" s="19">
        <v>0</v>
      </c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6">SUM(B36:B37)</f>
        <v>0</v>
      </c>
      <c r="C38" s="20" t="e">
        <f t="shared" si="6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>
        <v>0</v>
      </c>
      <c r="C41" s="16" t="e">
        <f>B41/B44</f>
        <v>#DIV/0!</v>
      </c>
    </row>
    <row r="42" spans="1:3" ht="15.75" customHeight="1" x14ac:dyDescent="0.2">
      <c r="A42" s="14" t="s">
        <v>48</v>
      </c>
      <c r="B42" s="19">
        <v>0</v>
      </c>
      <c r="C42" s="16" t="e">
        <f>B42/B44</f>
        <v>#DIV/0!</v>
      </c>
    </row>
    <row r="43" spans="1:3" ht="15.75" customHeight="1" x14ac:dyDescent="0.2">
      <c r="A43" s="14" t="s">
        <v>49</v>
      </c>
      <c r="B43" s="19">
        <v>0</v>
      </c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7">SUM(B41:B43)</f>
        <v>0</v>
      </c>
      <c r="C44" s="16" t="e">
        <f t="shared" si="7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>
        <v>0</v>
      </c>
      <c r="C47" s="16" t="e">
        <f>B47/B49</f>
        <v>#DIV/0!</v>
      </c>
    </row>
    <row r="48" spans="1:3" ht="15.75" customHeight="1" x14ac:dyDescent="0.2">
      <c r="A48" s="14" t="s">
        <v>52</v>
      </c>
      <c r="B48" s="19">
        <v>0</v>
      </c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8">SUM(B47:B48)</f>
        <v>0</v>
      </c>
      <c r="C49" s="20" t="e">
        <f t="shared" si="8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7">
        <v>8293</v>
      </c>
      <c r="C52" s="11">
        <f>B52/B54</f>
        <v>0.63655204175621738</v>
      </c>
    </row>
    <row r="53" spans="1:3" ht="15.75" customHeight="1" x14ac:dyDescent="0.2">
      <c r="A53" s="3" t="s">
        <v>55</v>
      </c>
      <c r="B53" s="7">
        <v>4735</v>
      </c>
      <c r="C53" s="11">
        <f>B53/B54</f>
        <v>0.36344795824378262</v>
      </c>
    </row>
    <row r="54" spans="1:3" ht="15.75" customHeight="1" x14ac:dyDescent="0.2">
      <c r="A54" s="2" t="s">
        <v>10</v>
      </c>
      <c r="B54" s="3">
        <f t="shared" ref="B54:C54" si="9">SUM(B52:B53)</f>
        <v>13028</v>
      </c>
      <c r="C54" s="8">
        <f t="shared" si="9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7">
        <v>6146</v>
      </c>
      <c r="C57" s="11">
        <f>B57/B59</f>
        <v>0.53313671061762669</v>
      </c>
    </row>
    <row r="58" spans="1:3" ht="15.75" customHeight="1" x14ac:dyDescent="0.2">
      <c r="A58" s="3" t="s">
        <v>58</v>
      </c>
      <c r="B58" s="7">
        <v>5382</v>
      </c>
      <c r="C58" s="11">
        <f>B58/B59</f>
        <v>0.46686328938237337</v>
      </c>
    </row>
    <row r="59" spans="1:3" ht="15.75" customHeight="1" x14ac:dyDescent="0.2">
      <c r="A59" s="2" t="s">
        <v>10</v>
      </c>
      <c r="B59" s="3">
        <f t="shared" ref="B59:C59" si="10">SUM(B57:B58)</f>
        <v>11528</v>
      </c>
      <c r="C59" s="8">
        <f t="shared" si="10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7">
        <v>5664</v>
      </c>
      <c r="C62" s="11">
        <f>B62/B64</f>
        <v>0.48643077980075577</v>
      </c>
    </row>
    <row r="63" spans="1:3" ht="15.75" customHeight="1" x14ac:dyDescent="0.2">
      <c r="A63" s="3" t="s">
        <v>61</v>
      </c>
      <c r="B63" s="7">
        <v>5980</v>
      </c>
      <c r="C63" s="11">
        <f>B63/B64</f>
        <v>0.51356922019924423</v>
      </c>
    </row>
    <row r="64" spans="1:3" ht="15.75" customHeight="1" x14ac:dyDescent="0.2">
      <c r="A64" s="2" t="s">
        <v>10</v>
      </c>
      <c r="B64" s="3">
        <f t="shared" ref="B64:C64" si="11">SUM(B62:B63)</f>
        <v>11644</v>
      </c>
      <c r="C64" s="8">
        <f t="shared" si="11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7">
        <v>7140</v>
      </c>
      <c r="C67" s="11">
        <f>B67/B69</f>
        <v>0.54982288618512243</v>
      </c>
    </row>
    <row r="68" spans="1:3" ht="15.75" customHeight="1" x14ac:dyDescent="0.2">
      <c r="A68" s="3" t="s">
        <v>64</v>
      </c>
      <c r="B68" s="7">
        <v>5846</v>
      </c>
      <c r="C68" s="11">
        <f>B68/B69</f>
        <v>0.45017711381487757</v>
      </c>
    </row>
    <row r="69" spans="1:3" ht="15.75" customHeight="1" x14ac:dyDescent="0.2">
      <c r="A69" s="2" t="s">
        <v>10</v>
      </c>
      <c r="B69" s="3">
        <f t="shared" ref="B69:C69" si="12">SUM(B67:B68)</f>
        <v>12986</v>
      </c>
      <c r="C69" s="8">
        <f t="shared" si="12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>
        <v>0</v>
      </c>
      <c r="C72" s="16" t="e">
        <f>B72/B76</f>
        <v>#DIV/0!</v>
      </c>
    </row>
    <row r="73" spans="1:3" ht="15.75" customHeight="1" x14ac:dyDescent="0.2">
      <c r="A73" s="14" t="s">
        <v>67</v>
      </c>
      <c r="B73" s="19">
        <v>0</v>
      </c>
      <c r="C73" s="16" t="e">
        <f>B73/B76</f>
        <v>#DIV/0!</v>
      </c>
    </row>
    <row r="74" spans="1:3" ht="15.75" customHeight="1" x14ac:dyDescent="0.2">
      <c r="A74" s="14" t="s">
        <v>68</v>
      </c>
      <c r="B74" s="19">
        <v>0</v>
      </c>
      <c r="C74" s="16" t="e">
        <f>B74/B76</f>
        <v>#DIV/0!</v>
      </c>
    </row>
    <row r="75" spans="1:3" ht="15.75" customHeight="1" x14ac:dyDescent="0.2">
      <c r="A75" s="14" t="s">
        <v>69</v>
      </c>
      <c r="B75" s="19">
        <v>0</v>
      </c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3">SUM(B72:B75)</f>
        <v>0</v>
      </c>
      <c r="C76" s="16" t="e">
        <f t="shared" si="13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>
        <v>0</v>
      </c>
      <c r="C79" s="16" t="e">
        <f>B79/B82</f>
        <v>#DIV/0!</v>
      </c>
    </row>
    <row r="80" spans="1:3" ht="15.75" customHeight="1" x14ac:dyDescent="0.2">
      <c r="A80" s="14" t="s">
        <v>72</v>
      </c>
      <c r="B80" s="19">
        <v>0</v>
      </c>
      <c r="C80" s="16" t="e">
        <f>B80/B82</f>
        <v>#DIV/0!</v>
      </c>
    </row>
    <row r="81" spans="1:3" ht="15.75" customHeight="1" x14ac:dyDescent="0.2">
      <c r="A81" s="14" t="s">
        <v>73</v>
      </c>
      <c r="B81" s="19">
        <v>0</v>
      </c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4">SUM(B79:B81)</f>
        <v>0</v>
      </c>
      <c r="C82" s="16" t="e">
        <f t="shared" si="14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4.7109375" customWidth="1"/>
    <col min="5" max="5" width="24.7109375" customWidth="1"/>
    <col min="6" max="6" width="12.7109375" customWidth="1"/>
  </cols>
  <sheetData>
    <row r="1" spans="1:7" ht="15.75" customHeight="1" x14ac:dyDescent="0.25">
      <c r="D1" s="1" t="s">
        <v>102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83</v>
      </c>
      <c r="F2" s="3" t="s">
        <v>2</v>
      </c>
      <c r="G2" s="4" t="s">
        <v>3</v>
      </c>
    </row>
    <row r="3" spans="1:7" ht="15.75" customHeight="1" x14ac:dyDescent="0.2">
      <c r="A3" s="3" t="s">
        <v>5</v>
      </c>
      <c r="B3" s="7">
        <v>10</v>
      </c>
      <c r="C3" s="8">
        <f>B3/B11</f>
        <v>1.0340192327577293E-3</v>
      </c>
      <c r="E3" s="3" t="s">
        <v>103</v>
      </c>
      <c r="F3" s="7">
        <v>1125</v>
      </c>
      <c r="G3" s="11">
        <f>F3/F5</f>
        <v>0.43876755070202811</v>
      </c>
    </row>
    <row r="4" spans="1:7" ht="15.75" customHeight="1" x14ac:dyDescent="0.2">
      <c r="A4" s="3" t="s">
        <v>7</v>
      </c>
      <c r="B4" s="7">
        <v>17</v>
      </c>
      <c r="C4" s="8">
        <f>B4/B11</f>
        <v>1.7578326956881399E-3</v>
      </c>
      <c r="E4" s="3" t="s">
        <v>104</v>
      </c>
      <c r="F4" s="7">
        <v>1439</v>
      </c>
      <c r="G4" s="11">
        <f>F4/F5</f>
        <v>0.56123244929797189</v>
      </c>
    </row>
    <row r="5" spans="1:7" ht="15.75" customHeight="1" x14ac:dyDescent="0.2">
      <c r="A5" s="3" t="s">
        <v>9</v>
      </c>
      <c r="B5" s="7">
        <v>107</v>
      </c>
      <c r="C5" s="8">
        <f>B5/B11</f>
        <v>1.1064005790507703E-2</v>
      </c>
      <c r="E5" s="2" t="s">
        <v>10</v>
      </c>
      <c r="F5" s="7">
        <f t="shared" ref="F5:G5" si="0">SUM(F3:F4)</f>
        <v>2564</v>
      </c>
      <c r="G5" s="11">
        <f t="shared" si="0"/>
        <v>1</v>
      </c>
    </row>
    <row r="6" spans="1:7" ht="15.75" customHeight="1" x14ac:dyDescent="0.2">
      <c r="A6" s="3" t="s">
        <v>11</v>
      </c>
      <c r="B6" s="7">
        <v>556</v>
      </c>
      <c r="C6" s="8">
        <f>B6/B11</f>
        <v>5.7491469341329746E-2</v>
      </c>
    </row>
    <row r="7" spans="1:7" ht="15.75" customHeight="1" x14ac:dyDescent="0.2">
      <c r="A7" s="3" t="s">
        <v>12</v>
      </c>
      <c r="B7" s="7">
        <v>22</v>
      </c>
      <c r="C7" s="8">
        <f>B7/B11</f>
        <v>2.2748423120670046E-3</v>
      </c>
    </row>
    <row r="8" spans="1:7" ht="15.75" customHeight="1" x14ac:dyDescent="0.2">
      <c r="A8" s="3" t="s">
        <v>14</v>
      </c>
      <c r="B8" s="7">
        <v>11</v>
      </c>
      <c r="C8" s="8">
        <f>B8/B11</f>
        <v>1.1374211560335023E-3</v>
      </c>
    </row>
    <row r="9" spans="1:7" ht="15.75" customHeight="1" x14ac:dyDescent="0.2">
      <c r="A9" s="3" t="s">
        <v>16</v>
      </c>
      <c r="B9" s="7">
        <v>8834</v>
      </c>
      <c r="C9" s="8">
        <f>B9/B11</f>
        <v>0.91345259021817804</v>
      </c>
    </row>
    <row r="10" spans="1:7" ht="15.75" customHeight="1" x14ac:dyDescent="0.2">
      <c r="A10" s="3" t="s">
        <v>18</v>
      </c>
      <c r="B10" s="7">
        <v>114</v>
      </c>
      <c r="C10" s="8">
        <f>B10/B11</f>
        <v>1.1787819253438114E-2</v>
      </c>
    </row>
    <row r="11" spans="1:7" ht="15.75" customHeight="1" x14ac:dyDescent="0.2">
      <c r="A11" s="2" t="s">
        <v>10</v>
      </c>
      <c r="B11" s="3">
        <f t="shared" ref="B11:C11" si="1">SUM(B3:B10)</f>
        <v>9671</v>
      </c>
      <c r="C11" s="8">
        <f t="shared" si="1"/>
        <v>1</v>
      </c>
    </row>
    <row r="12" spans="1:7" ht="15.75" customHeight="1" x14ac:dyDescent="0.2">
      <c r="C12" s="11"/>
    </row>
    <row r="13" spans="1:7" ht="15.75" customHeight="1" x14ac:dyDescent="0.2">
      <c r="A13" s="17" t="s">
        <v>21</v>
      </c>
      <c r="B13" s="14" t="s">
        <v>2</v>
      </c>
      <c r="C13" s="18" t="s">
        <v>3</v>
      </c>
    </row>
    <row r="14" spans="1:7" ht="15.75" customHeight="1" x14ac:dyDescent="0.2">
      <c r="A14" s="14" t="s">
        <v>23</v>
      </c>
      <c r="B14" s="19">
        <v>0</v>
      </c>
      <c r="C14" s="16" t="e">
        <f>B14/B16</f>
        <v>#DIV/0!</v>
      </c>
    </row>
    <row r="15" spans="1:7" ht="15.75" customHeight="1" x14ac:dyDescent="0.2">
      <c r="A15" s="14" t="s">
        <v>25</v>
      </c>
      <c r="B15" s="19">
        <v>0</v>
      </c>
      <c r="C15" s="16" t="e">
        <f>B15/B16</f>
        <v>#DIV/0!</v>
      </c>
    </row>
    <row r="16" spans="1:7" ht="15.75" customHeight="1" x14ac:dyDescent="0.2">
      <c r="A16" s="17" t="s">
        <v>10</v>
      </c>
      <c r="B16" s="14">
        <f t="shared" ref="B16:C16" si="2">SUM(B14:B15)</f>
        <v>0</v>
      </c>
      <c r="C16" s="20" t="e">
        <f t="shared" si="2"/>
        <v>#DIV/0!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17" t="s">
        <v>27</v>
      </c>
      <c r="B18" s="14" t="s">
        <v>2</v>
      </c>
      <c r="C18" s="18" t="s">
        <v>3</v>
      </c>
    </row>
    <row r="19" spans="1:3" ht="15.75" customHeight="1" x14ac:dyDescent="0.2">
      <c r="A19" s="14" t="s">
        <v>29</v>
      </c>
      <c r="B19" s="19">
        <v>0</v>
      </c>
      <c r="C19" s="16" t="e">
        <f>B19/B27</f>
        <v>#DIV/0!</v>
      </c>
    </row>
    <row r="20" spans="1:3" ht="15.75" customHeight="1" x14ac:dyDescent="0.2">
      <c r="A20" s="14" t="s">
        <v>31</v>
      </c>
      <c r="B20" s="19">
        <v>0</v>
      </c>
      <c r="C20" s="16" t="e">
        <f>B20/B27</f>
        <v>#DIV/0!</v>
      </c>
    </row>
    <row r="21" spans="1:3" ht="15.75" customHeight="1" x14ac:dyDescent="0.2">
      <c r="A21" s="14" t="s">
        <v>33</v>
      </c>
      <c r="B21" s="19">
        <v>0</v>
      </c>
      <c r="C21" s="16" t="e">
        <f>B21/B27</f>
        <v>#DIV/0!</v>
      </c>
    </row>
    <row r="22" spans="1:3" ht="15.75" customHeight="1" x14ac:dyDescent="0.2">
      <c r="A22" s="14" t="s">
        <v>34</v>
      </c>
      <c r="B22" s="19">
        <v>0</v>
      </c>
      <c r="C22" s="16" t="e">
        <f>B22/B27</f>
        <v>#DIV/0!</v>
      </c>
    </row>
    <row r="23" spans="1:3" ht="15.75" customHeight="1" x14ac:dyDescent="0.2">
      <c r="A23" s="14" t="s">
        <v>35</v>
      </c>
      <c r="B23" s="19">
        <v>0</v>
      </c>
      <c r="C23" s="16" t="e">
        <f>B23/B27</f>
        <v>#DIV/0!</v>
      </c>
    </row>
    <row r="24" spans="1:3" ht="15.75" customHeight="1" x14ac:dyDescent="0.2">
      <c r="A24" s="14" t="s">
        <v>36</v>
      </c>
      <c r="B24" s="19">
        <v>0</v>
      </c>
      <c r="C24" s="16" t="e">
        <f>B24/B27</f>
        <v>#DIV/0!</v>
      </c>
    </row>
    <row r="25" spans="1:3" ht="15.75" customHeight="1" x14ac:dyDescent="0.2">
      <c r="A25" s="14" t="s">
        <v>37</v>
      </c>
      <c r="B25" s="19">
        <v>0</v>
      </c>
      <c r="C25" s="16" t="e">
        <f>B25/B27</f>
        <v>#DIV/0!</v>
      </c>
    </row>
    <row r="26" spans="1:3" ht="15.75" customHeight="1" x14ac:dyDescent="0.2">
      <c r="A26" s="14" t="s">
        <v>38</v>
      </c>
      <c r="B26" s="19">
        <v>0</v>
      </c>
      <c r="C26" s="16" t="e">
        <f>B26/B27</f>
        <v>#DIV/0!</v>
      </c>
    </row>
    <row r="27" spans="1:3" ht="15.75" customHeight="1" x14ac:dyDescent="0.2">
      <c r="A27" s="17" t="s">
        <v>10</v>
      </c>
      <c r="B27" s="19">
        <f t="shared" ref="B27:C27" si="3">SUM(B19:B26)</f>
        <v>0</v>
      </c>
      <c r="C27" s="16" t="e">
        <f t="shared" si="3"/>
        <v>#DIV/0!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17" t="s">
        <v>39</v>
      </c>
      <c r="B29" s="14" t="s">
        <v>2</v>
      </c>
      <c r="C29" s="18" t="s">
        <v>3</v>
      </c>
    </row>
    <row r="30" spans="1:3" ht="15.75" customHeight="1" x14ac:dyDescent="0.2">
      <c r="A30" s="14" t="s">
        <v>40</v>
      </c>
      <c r="B30" s="19">
        <v>0</v>
      </c>
      <c r="C30" s="16" t="e">
        <f>B30/B33</f>
        <v>#DIV/0!</v>
      </c>
    </row>
    <row r="31" spans="1:3" ht="15.75" customHeight="1" x14ac:dyDescent="0.2">
      <c r="A31" s="14" t="s">
        <v>41</v>
      </c>
      <c r="B31" s="19">
        <v>0</v>
      </c>
      <c r="C31" s="16" t="e">
        <f>B31/B33</f>
        <v>#DIV/0!</v>
      </c>
    </row>
    <row r="32" spans="1:3" ht="15.75" customHeight="1" x14ac:dyDescent="0.2">
      <c r="A32" s="14" t="s">
        <v>42</v>
      </c>
      <c r="B32" s="19">
        <v>0</v>
      </c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4">SUM(B30:B32)</f>
        <v>0</v>
      </c>
      <c r="C33" s="16" t="e">
        <f t="shared" si="4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2" t="s">
        <v>43</v>
      </c>
      <c r="B35" s="3" t="s">
        <v>2</v>
      </c>
      <c r="C35" s="4" t="s">
        <v>3</v>
      </c>
    </row>
    <row r="36" spans="1:3" ht="15.75" customHeight="1" x14ac:dyDescent="0.2">
      <c r="A36" s="3" t="s">
        <v>44</v>
      </c>
      <c r="B36" s="7">
        <v>7167</v>
      </c>
      <c r="C36" s="11">
        <f>B36/B38</f>
        <v>0.76990009668063164</v>
      </c>
    </row>
    <row r="37" spans="1:3" ht="15.75" customHeight="1" x14ac:dyDescent="0.2">
      <c r="A37" s="3" t="s">
        <v>45</v>
      </c>
      <c r="B37" s="7">
        <v>2142</v>
      </c>
      <c r="C37" s="11">
        <f>B37/B38</f>
        <v>0.23009990331936836</v>
      </c>
    </row>
    <row r="38" spans="1:3" ht="15.75" customHeight="1" x14ac:dyDescent="0.2">
      <c r="A38" s="2" t="s">
        <v>10</v>
      </c>
      <c r="B38" s="3">
        <f t="shared" ref="B38:C38" si="5">SUM(B36:B37)</f>
        <v>9309</v>
      </c>
      <c r="C38" s="8">
        <f t="shared" si="5"/>
        <v>1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>
        <v>0</v>
      </c>
      <c r="C41" s="16" t="e">
        <f>B41/B44</f>
        <v>#DIV/0!</v>
      </c>
    </row>
    <row r="42" spans="1:3" ht="15.75" customHeight="1" x14ac:dyDescent="0.2">
      <c r="A42" s="14" t="s">
        <v>48</v>
      </c>
      <c r="B42" s="19">
        <v>0</v>
      </c>
      <c r="C42" s="16" t="e">
        <f>B42/B44</f>
        <v>#DIV/0!</v>
      </c>
    </row>
    <row r="43" spans="1:3" ht="15.75" customHeight="1" x14ac:dyDescent="0.2">
      <c r="A43" s="14" t="s">
        <v>49</v>
      </c>
      <c r="B43" s="19">
        <v>0</v>
      </c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6">SUM(B41:B43)</f>
        <v>0</v>
      </c>
      <c r="C44" s="16" t="e">
        <f t="shared" si="6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>
        <v>0</v>
      </c>
      <c r="C47" s="16" t="e">
        <f>B47/B49</f>
        <v>#DIV/0!</v>
      </c>
    </row>
    <row r="48" spans="1:3" ht="15.75" customHeight="1" x14ac:dyDescent="0.2">
      <c r="A48" s="14" t="s">
        <v>52</v>
      </c>
      <c r="B48" s="19">
        <v>0</v>
      </c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7">SUM(B47:B48)</f>
        <v>0</v>
      </c>
      <c r="C49" s="20" t="e">
        <f t="shared" si="7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7">
        <v>5790</v>
      </c>
      <c r="C52" s="11">
        <f>B52/B54</f>
        <v>0.64837625979843228</v>
      </c>
    </row>
    <row r="53" spans="1:3" ht="15.75" customHeight="1" x14ac:dyDescent="0.2">
      <c r="A53" s="3" t="s">
        <v>55</v>
      </c>
      <c r="B53" s="7">
        <v>3140</v>
      </c>
      <c r="C53" s="11">
        <f>B53/B54</f>
        <v>0.35162374020156772</v>
      </c>
    </row>
    <row r="54" spans="1:3" ht="15.75" customHeight="1" x14ac:dyDescent="0.2">
      <c r="A54" s="2" t="s">
        <v>10</v>
      </c>
      <c r="B54" s="3">
        <f t="shared" ref="B54:C54" si="8">SUM(B52:B53)</f>
        <v>8930</v>
      </c>
      <c r="C54" s="8">
        <f t="shared" si="8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7">
        <v>4308</v>
      </c>
      <c r="C57" s="11">
        <f>B57/B59</f>
        <v>0.62290341237709657</v>
      </c>
    </row>
    <row r="58" spans="1:3" ht="15.75" customHeight="1" x14ac:dyDescent="0.2">
      <c r="A58" s="3" t="s">
        <v>58</v>
      </c>
      <c r="B58" s="7">
        <v>2608</v>
      </c>
      <c r="C58" s="11">
        <f>B58/B59</f>
        <v>0.37709658762290343</v>
      </c>
    </row>
    <row r="59" spans="1:3" ht="15.75" customHeight="1" x14ac:dyDescent="0.2">
      <c r="A59" s="2" t="s">
        <v>10</v>
      </c>
      <c r="B59" s="3">
        <f t="shared" ref="B59:C59" si="9">SUM(B57:B58)</f>
        <v>6916</v>
      </c>
      <c r="C59" s="8">
        <f t="shared" si="9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7">
        <v>4330</v>
      </c>
      <c r="C62" s="11">
        <f>B62/B64</f>
        <v>0.54506545820745211</v>
      </c>
    </row>
    <row r="63" spans="1:3" ht="15.75" customHeight="1" x14ac:dyDescent="0.2">
      <c r="A63" s="3" t="s">
        <v>61</v>
      </c>
      <c r="B63" s="7">
        <v>3614</v>
      </c>
      <c r="C63" s="11">
        <f>B63/B64</f>
        <v>0.45493454179254783</v>
      </c>
    </row>
    <row r="64" spans="1:3" ht="15.75" customHeight="1" x14ac:dyDescent="0.2">
      <c r="A64" s="2" t="s">
        <v>10</v>
      </c>
      <c r="B64" s="3">
        <f t="shared" ref="B64:C64" si="10">SUM(B62:B63)</f>
        <v>7944</v>
      </c>
      <c r="C64" s="8">
        <f t="shared" si="10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7">
        <v>4635</v>
      </c>
      <c r="C67" s="11">
        <f>B67/B69</f>
        <v>0.51454262877442269</v>
      </c>
    </row>
    <row r="68" spans="1:3" ht="15.75" customHeight="1" x14ac:dyDescent="0.2">
      <c r="A68" s="3" t="s">
        <v>64</v>
      </c>
      <c r="B68" s="7">
        <v>4373</v>
      </c>
      <c r="C68" s="11">
        <f>B68/B69</f>
        <v>0.48545737122557725</v>
      </c>
    </row>
    <row r="69" spans="1:3" ht="15.75" customHeight="1" x14ac:dyDescent="0.2">
      <c r="A69" s="2" t="s">
        <v>10</v>
      </c>
      <c r="B69" s="3">
        <f t="shared" ref="B69:C69" si="11">SUM(B67:B68)</f>
        <v>9008</v>
      </c>
      <c r="C69" s="8">
        <f t="shared" si="11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>
        <v>0</v>
      </c>
      <c r="C72" s="16" t="e">
        <f>B72/B76</f>
        <v>#DIV/0!</v>
      </c>
    </row>
    <row r="73" spans="1:3" ht="15.75" customHeight="1" x14ac:dyDescent="0.2">
      <c r="A73" s="14" t="s">
        <v>67</v>
      </c>
      <c r="B73" s="19">
        <v>0</v>
      </c>
      <c r="C73" s="16" t="e">
        <f>B73/B76</f>
        <v>#DIV/0!</v>
      </c>
    </row>
    <row r="74" spans="1:3" ht="15.75" customHeight="1" x14ac:dyDescent="0.2">
      <c r="A74" s="14" t="s">
        <v>68</v>
      </c>
      <c r="B74" s="19">
        <v>0</v>
      </c>
      <c r="C74" s="16" t="e">
        <f>B74/B76</f>
        <v>#DIV/0!</v>
      </c>
    </row>
    <row r="75" spans="1:3" ht="15.75" customHeight="1" x14ac:dyDescent="0.2">
      <c r="A75" s="14" t="s">
        <v>69</v>
      </c>
      <c r="B75" s="19">
        <v>0</v>
      </c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2">SUM(B72:B75)</f>
        <v>0</v>
      </c>
      <c r="C76" s="16" t="e">
        <f t="shared" si="12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>
        <v>0</v>
      </c>
      <c r="C79" s="16" t="e">
        <f>B79/B82</f>
        <v>#DIV/0!</v>
      </c>
    </row>
    <row r="80" spans="1:3" ht="15.75" customHeight="1" x14ac:dyDescent="0.2">
      <c r="A80" s="14" t="s">
        <v>72</v>
      </c>
      <c r="B80" s="19">
        <v>0</v>
      </c>
      <c r="C80" s="16" t="e">
        <f>B80/B82</f>
        <v>#DIV/0!</v>
      </c>
    </row>
    <row r="81" spans="1:3" ht="15.75" customHeight="1" x14ac:dyDescent="0.2">
      <c r="A81" s="14" t="s">
        <v>73</v>
      </c>
      <c r="B81" s="19">
        <v>0</v>
      </c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3">SUM(B79:B81)</f>
        <v>0</v>
      </c>
      <c r="C82" s="16" t="e">
        <f t="shared" si="13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5" customWidth="1"/>
    <col min="5" max="6" width="12.7109375" customWidth="1"/>
  </cols>
  <sheetData>
    <row r="1" spans="1:7" ht="15.75" customHeight="1" x14ac:dyDescent="0.25">
      <c r="D1" s="1" t="s">
        <v>432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87</v>
      </c>
      <c r="F2" s="3" t="s">
        <v>2</v>
      </c>
      <c r="G2" s="4" t="s">
        <v>3</v>
      </c>
    </row>
    <row r="3" spans="1:7" ht="15.75" customHeight="1" x14ac:dyDescent="0.2">
      <c r="A3" s="3" t="s">
        <v>5</v>
      </c>
      <c r="B3" s="7">
        <v>31</v>
      </c>
      <c r="C3" s="8">
        <f>B3/B11</f>
        <v>9.9941969179186282E-4</v>
      </c>
      <c r="E3" s="3" t="s">
        <v>433</v>
      </c>
      <c r="F3" s="10">
        <v>9418</v>
      </c>
      <c r="G3" s="11">
        <f>F3/F5</f>
        <v>0.3678331510701453</v>
      </c>
    </row>
    <row r="4" spans="1:7" ht="15.75" customHeight="1" x14ac:dyDescent="0.2">
      <c r="A4" s="3" t="s">
        <v>7</v>
      </c>
      <c r="B4" s="7">
        <v>89</v>
      </c>
      <c r="C4" s="8">
        <f>B4/B11</f>
        <v>2.8693016957895418E-3</v>
      </c>
      <c r="E4" s="3" t="s">
        <v>434</v>
      </c>
      <c r="F4" s="10">
        <v>16186</v>
      </c>
      <c r="G4" s="11">
        <f>F4/F5</f>
        <v>0.63216684892985475</v>
      </c>
    </row>
    <row r="5" spans="1:7" ht="15.75" customHeight="1" x14ac:dyDescent="0.2">
      <c r="A5" s="3" t="s">
        <v>9</v>
      </c>
      <c r="B5" s="7">
        <v>615</v>
      </c>
      <c r="C5" s="8">
        <f>B5/B11</f>
        <v>1.9827197111354698E-2</v>
      </c>
      <c r="E5" s="2" t="s">
        <v>10</v>
      </c>
      <c r="F5" s="10">
        <f t="shared" ref="F5:G5" si="0">SUM(F3:F4)</f>
        <v>25604</v>
      </c>
      <c r="G5" s="11">
        <f t="shared" si="0"/>
        <v>1</v>
      </c>
    </row>
    <row r="6" spans="1:7" ht="15.75" customHeight="1" x14ac:dyDescent="0.2">
      <c r="A6" s="3" t="s">
        <v>11</v>
      </c>
      <c r="B6" s="10">
        <v>5264</v>
      </c>
      <c r="C6" s="8">
        <f>B6/B11</f>
        <v>0.16970791153523759</v>
      </c>
    </row>
    <row r="7" spans="1:7" ht="15.75" customHeight="1" x14ac:dyDescent="0.2">
      <c r="A7" s="3" t="s">
        <v>12</v>
      </c>
      <c r="B7" s="7">
        <v>97</v>
      </c>
      <c r="C7" s="8">
        <f>B7/B11</f>
        <v>3.1272164549616351E-3</v>
      </c>
    </row>
    <row r="8" spans="1:7" ht="15.75" customHeight="1" x14ac:dyDescent="0.2">
      <c r="A8" s="3" t="s">
        <v>14</v>
      </c>
      <c r="B8" s="7">
        <v>31</v>
      </c>
      <c r="C8" s="8">
        <f>B8/B11</f>
        <v>9.9941969179186282E-4</v>
      </c>
    </row>
    <row r="9" spans="1:7" ht="15.75" customHeight="1" x14ac:dyDescent="0.2">
      <c r="A9" s="3" t="s">
        <v>16</v>
      </c>
      <c r="B9" s="10">
        <v>24441</v>
      </c>
      <c r="C9" s="8">
        <f>B9/B11</f>
        <v>0.78796182861564257</v>
      </c>
    </row>
    <row r="10" spans="1:7" ht="15.75" customHeight="1" x14ac:dyDescent="0.2">
      <c r="A10" s="3" t="s">
        <v>18</v>
      </c>
      <c r="B10" s="7">
        <v>450</v>
      </c>
      <c r="C10" s="8">
        <f>B10/B11</f>
        <v>1.4507705203430267E-2</v>
      </c>
    </row>
    <row r="11" spans="1:7" ht="15.75" customHeight="1" x14ac:dyDescent="0.2">
      <c r="A11" s="2" t="s">
        <v>10</v>
      </c>
      <c r="B11" s="3">
        <f t="shared" ref="B11:C11" si="1">SUM(B3:B10)</f>
        <v>31018</v>
      </c>
      <c r="C11" s="8">
        <f t="shared" si="1"/>
        <v>1</v>
      </c>
    </row>
    <row r="12" spans="1:7" ht="15.75" customHeight="1" x14ac:dyDescent="0.2">
      <c r="C12" s="11"/>
    </row>
    <row r="13" spans="1:7" ht="15.75" customHeight="1" x14ac:dyDescent="0.2">
      <c r="A13" s="17" t="s">
        <v>21</v>
      </c>
      <c r="B13" s="14" t="s">
        <v>2</v>
      </c>
      <c r="C13" s="18" t="s">
        <v>3</v>
      </c>
    </row>
    <row r="14" spans="1:7" ht="15.75" customHeight="1" x14ac:dyDescent="0.2">
      <c r="A14" s="14" t="s">
        <v>23</v>
      </c>
      <c r="B14" s="19">
        <v>0</v>
      </c>
      <c r="C14" s="16" t="e">
        <f>B14/B16</f>
        <v>#DIV/0!</v>
      </c>
    </row>
    <row r="15" spans="1:7" ht="15.75" customHeight="1" x14ac:dyDescent="0.2">
      <c r="A15" s="14" t="s">
        <v>25</v>
      </c>
      <c r="B15" s="19">
        <v>0</v>
      </c>
      <c r="C15" s="16" t="e">
        <f>B15/B16</f>
        <v>#DIV/0!</v>
      </c>
    </row>
    <row r="16" spans="1:7" ht="15.75" customHeight="1" x14ac:dyDescent="0.2">
      <c r="A16" s="17" t="s">
        <v>10</v>
      </c>
      <c r="B16" s="14">
        <f t="shared" ref="B16:C16" si="2">SUM(B14:B15)</f>
        <v>0</v>
      </c>
      <c r="C16" s="20" t="e">
        <f t="shared" si="2"/>
        <v>#DIV/0!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17" t="s">
        <v>27</v>
      </c>
      <c r="B18" s="14" t="s">
        <v>2</v>
      </c>
      <c r="C18" s="18" t="s">
        <v>3</v>
      </c>
    </row>
    <row r="19" spans="1:3" ht="15.75" customHeight="1" x14ac:dyDescent="0.2">
      <c r="A19" s="14" t="s">
        <v>29</v>
      </c>
      <c r="B19" s="19">
        <v>0</v>
      </c>
      <c r="C19" s="16" t="e">
        <f>B19/B27</f>
        <v>#DIV/0!</v>
      </c>
    </row>
    <row r="20" spans="1:3" ht="15.75" customHeight="1" x14ac:dyDescent="0.2">
      <c r="A20" s="14" t="s">
        <v>31</v>
      </c>
      <c r="B20" s="19">
        <v>0</v>
      </c>
      <c r="C20" s="16" t="e">
        <f>B20/B27</f>
        <v>#DIV/0!</v>
      </c>
    </row>
    <row r="21" spans="1:3" ht="15.75" customHeight="1" x14ac:dyDescent="0.2">
      <c r="A21" s="14" t="s">
        <v>33</v>
      </c>
      <c r="B21" s="19">
        <v>0</v>
      </c>
      <c r="C21" s="16" t="e">
        <f>B21/B27</f>
        <v>#DIV/0!</v>
      </c>
    </row>
    <row r="22" spans="1:3" ht="15.75" customHeight="1" x14ac:dyDescent="0.2">
      <c r="A22" s="14" t="s">
        <v>34</v>
      </c>
      <c r="B22" s="19">
        <v>0</v>
      </c>
      <c r="C22" s="16" t="e">
        <f>B22/B27</f>
        <v>#DIV/0!</v>
      </c>
    </row>
    <row r="23" spans="1:3" ht="15.75" customHeight="1" x14ac:dyDescent="0.2">
      <c r="A23" s="14" t="s">
        <v>35</v>
      </c>
      <c r="B23" s="19">
        <v>0</v>
      </c>
      <c r="C23" s="16" t="e">
        <f>B23/B27</f>
        <v>#DIV/0!</v>
      </c>
    </row>
    <row r="24" spans="1:3" ht="15.75" customHeight="1" x14ac:dyDescent="0.2">
      <c r="A24" s="14" t="s">
        <v>36</v>
      </c>
      <c r="B24" s="19">
        <v>0</v>
      </c>
      <c r="C24" s="16" t="e">
        <f>B24/B27</f>
        <v>#DIV/0!</v>
      </c>
    </row>
    <row r="25" spans="1:3" ht="15.75" customHeight="1" x14ac:dyDescent="0.2">
      <c r="A25" s="14" t="s">
        <v>37</v>
      </c>
      <c r="B25" s="19">
        <v>0</v>
      </c>
      <c r="C25" s="16" t="e">
        <f>B25/B27</f>
        <v>#DIV/0!</v>
      </c>
    </row>
    <row r="26" spans="1:3" ht="15.75" customHeight="1" x14ac:dyDescent="0.2">
      <c r="A26" s="14" t="s">
        <v>38</v>
      </c>
      <c r="B26" s="19">
        <v>0</v>
      </c>
      <c r="C26" s="16" t="e">
        <f>B26/B27</f>
        <v>#DIV/0!</v>
      </c>
    </row>
    <row r="27" spans="1:3" ht="15.75" customHeight="1" x14ac:dyDescent="0.2">
      <c r="A27" s="17" t="s">
        <v>10</v>
      </c>
      <c r="B27" s="19">
        <f t="shared" ref="B27:C27" si="3">SUM(B19:B26)</f>
        <v>0</v>
      </c>
      <c r="C27" s="16" t="e">
        <f t="shared" si="3"/>
        <v>#DIV/0!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17" t="s">
        <v>39</v>
      </c>
      <c r="B29" s="14" t="s">
        <v>2</v>
      </c>
      <c r="C29" s="18" t="s">
        <v>3</v>
      </c>
    </row>
    <row r="30" spans="1:3" ht="15.75" customHeight="1" x14ac:dyDescent="0.2">
      <c r="A30" s="14" t="s">
        <v>40</v>
      </c>
      <c r="B30" s="19">
        <v>0</v>
      </c>
      <c r="C30" s="16" t="e">
        <f>B30/B33</f>
        <v>#DIV/0!</v>
      </c>
    </row>
    <row r="31" spans="1:3" ht="15.75" customHeight="1" x14ac:dyDescent="0.2">
      <c r="A31" s="14" t="s">
        <v>41</v>
      </c>
      <c r="B31" s="19">
        <v>0</v>
      </c>
      <c r="C31" s="16" t="e">
        <f>B31/B33</f>
        <v>#DIV/0!</v>
      </c>
    </row>
    <row r="32" spans="1:3" ht="15.75" customHeight="1" x14ac:dyDescent="0.2">
      <c r="A32" s="14" t="s">
        <v>42</v>
      </c>
      <c r="B32" s="19">
        <v>0</v>
      </c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4">SUM(B30:B32)</f>
        <v>0</v>
      </c>
      <c r="C33" s="16" t="e">
        <f t="shared" si="4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>
        <v>0</v>
      </c>
      <c r="C36" s="16" t="e">
        <f>B36/B38</f>
        <v>#DIV/0!</v>
      </c>
    </row>
    <row r="37" spans="1:3" ht="15.75" customHeight="1" x14ac:dyDescent="0.2">
      <c r="A37" s="14" t="s">
        <v>45</v>
      </c>
      <c r="B37" s="19">
        <v>0</v>
      </c>
      <c r="C37" s="16" t="e">
        <f>B37/B38</f>
        <v>#DIV/0!</v>
      </c>
    </row>
    <row r="38" spans="1:3" ht="15.75" customHeight="1" x14ac:dyDescent="0.2">
      <c r="A38" s="17" t="s">
        <v>10</v>
      </c>
      <c r="B38" s="14">
        <v>0</v>
      </c>
      <c r="C38" s="20" t="e">
        <f>SUM(C36:C37)</f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2" t="s">
        <v>46</v>
      </c>
      <c r="B40" s="3" t="s">
        <v>2</v>
      </c>
      <c r="C40" s="4" t="s">
        <v>3</v>
      </c>
    </row>
    <row r="41" spans="1:3" ht="15.75" customHeight="1" x14ac:dyDescent="0.2">
      <c r="A41" s="3" t="s">
        <v>47</v>
      </c>
      <c r="B41" s="10">
        <v>1999</v>
      </c>
      <c r="C41" s="11">
        <f>B41/B44</f>
        <v>6.733813919019066E-2</v>
      </c>
    </row>
    <row r="42" spans="1:3" ht="15.75" customHeight="1" x14ac:dyDescent="0.2">
      <c r="A42" s="3" t="s">
        <v>48</v>
      </c>
      <c r="B42" s="10">
        <v>24692</v>
      </c>
      <c r="C42" s="11">
        <f>B42/B44</f>
        <v>0.83177255271845318</v>
      </c>
    </row>
    <row r="43" spans="1:3" ht="15.75" customHeight="1" x14ac:dyDescent="0.2">
      <c r="A43" s="3" t="s">
        <v>49</v>
      </c>
      <c r="B43" s="10">
        <v>2995</v>
      </c>
      <c r="C43" s="11">
        <f>B43/B44</f>
        <v>0.1008893080913562</v>
      </c>
    </row>
    <row r="44" spans="1:3" ht="15.75" customHeight="1" x14ac:dyDescent="0.2">
      <c r="A44" s="2" t="s">
        <v>10</v>
      </c>
      <c r="B44" s="10">
        <f t="shared" ref="B44:C44" si="5">SUM(B41:B43)</f>
        <v>29686</v>
      </c>
      <c r="C44" s="11">
        <f t="shared" si="5"/>
        <v>1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>
        <v>0</v>
      </c>
      <c r="C47" s="16" t="e">
        <f>B47/B49</f>
        <v>#DIV/0!</v>
      </c>
    </row>
    <row r="48" spans="1:3" ht="15.75" customHeight="1" x14ac:dyDescent="0.2">
      <c r="A48" s="14" t="s">
        <v>52</v>
      </c>
      <c r="B48" s="19">
        <v>0</v>
      </c>
      <c r="C48" s="16" t="e">
        <f>B48/B49</f>
        <v>#DIV/0!</v>
      </c>
    </row>
    <row r="49" spans="1:3" ht="15.75" customHeight="1" x14ac:dyDescent="0.2">
      <c r="A49" s="17" t="s">
        <v>10</v>
      </c>
      <c r="B49" s="14">
        <v>0</v>
      </c>
      <c r="C49" s="20" t="e">
        <f>SUM(C47:C48)</f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10">
        <v>16282</v>
      </c>
      <c r="C52" s="11">
        <f>B52/B54</f>
        <v>0.57357240990594283</v>
      </c>
    </row>
    <row r="53" spans="1:3" ht="15.75" customHeight="1" x14ac:dyDescent="0.2">
      <c r="A53" s="3" t="s">
        <v>55</v>
      </c>
      <c r="B53" s="10">
        <v>12105</v>
      </c>
      <c r="C53" s="11">
        <f>B53/B54</f>
        <v>0.42642759009405712</v>
      </c>
    </row>
    <row r="54" spans="1:3" ht="15.75" customHeight="1" x14ac:dyDescent="0.2">
      <c r="A54" s="2" t="s">
        <v>10</v>
      </c>
      <c r="B54" s="13">
        <f t="shared" ref="B54:C54" si="6">SUM(B52:B53)</f>
        <v>28387</v>
      </c>
      <c r="C54" s="8">
        <f t="shared" si="6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10">
        <v>14674</v>
      </c>
      <c r="C57" s="11">
        <f>B57/B59</f>
        <v>0.60038459964813229</v>
      </c>
    </row>
    <row r="58" spans="1:3" ht="15.75" customHeight="1" x14ac:dyDescent="0.2">
      <c r="A58" s="3" t="s">
        <v>58</v>
      </c>
      <c r="B58" s="10">
        <v>9767</v>
      </c>
      <c r="C58" s="11">
        <f>B58/B59</f>
        <v>0.39961540035186777</v>
      </c>
    </row>
    <row r="59" spans="1:3" ht="15.75" customHeight="1" x14ac:dyDescent="0.2">
      <c r="A59" s="2" t="s">
        <v>10</v>
      </c>
      <c r="B59" s="13">
        <f t="shared" ref="B59:C59" si="7">SUM(B57:B58)</f>
        <v>24441</v>
      </c>
      <c r="C59" s="8">
        <f t="shared" si="7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10">
        <v>11098</v>
      </c>
      <c r="C62" s="11">
        <f>B62/B64</f>
        <v>0.44554177205026296</v>
      </c>
    </row>
    <row r="63" spans="1:3" ht="15.75" customHeight="1" x14ac:dyDescent="0.2">
      <c r="A63" s="3" t="s">
        <v>61</v>
      </c>
      <c r="B63" s="10">
        <v>13811</v>
      </c>
      <c r="C63" s="11">
        <f>B63/B64</f>
        <v>0.55445822794973709</v>
      </c>
    </row>
    <row r="64" spans="1:3" ht="15.75" customHeight="1" x14ac:dyDescent="0.2">
      <c r="A64" s="2" t="s">
        <v>10</v>
      </c>
      <c r="B64" s="13">
        <f t="shared" ref="B64:C64" si="8">SUM(B62:B63)</f>
        <v>24909</v>
      </c>
      <c r="C64" s="8">
        <f t="shared" si="8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10">
        <v>16347</v>
      </c>
      <c r="C67" s="11">
        <f>B67/B69</f>
        <v>0.57655274574119142</v>
      </c>
    </row>
    <row r="68" spans="1:3" ht="15.75" customHeight="1" x14ac:dyDescent="0.2">
      <c r="A68" s="3" t="s">
        <v>64</v>
      </c>
      <c r="B68" s="10">
        <v>12006</v>
      </c>
      <c r="C68" s="11">
        <f>B68/B69</f>
        <v>0.42344725425880858</v>
      </c>
    </row>
    <row r="69" spans="1:3" ht="15.75" customHeight="1" x14ac:dyDescent="0.2">
      <c r="A69" s="2" t="s">
        <v>10</v>
      </c>
      <c r="B69" s="13">
        <f t="shared" ref="B69:C69" si="9">SUM(B67:B68)</f>
        <v>28353</v>
      </c>
      <c r="C69" s="8">
        <f t="shared" si="9"/>
        <v>1</v>
      </c>
    </row>
    <row r="70" spans="1:3" ht="15.75" customHeight="1" x14ac:dyDescent="0.2">
      <c r="C70" s="11"/>
    </row>
    <row r="71" spans="1:3" ht="15.75" customHeight="1" x14ac:dyDescent="0.2">
      <c r="A71" s="2" t="s">
        <v>65</v>
      </c>
      <c r="B71" s="3" t="s">
        <v>2</v>
      </c>
      <c r="C71" s="4" t="s">
        <v>3</v>
      </c>
    </row>
    <row r="72" spans="1:3" ht="15.75" customHeight="1" x14ac:dyDescent="0.2">
      <c r="A72" s="3" t="s">
        <v>66</v>
      </c>
      <c r="B72" s="10">
        <v>4071</v>
      </c>
      <c r="C72" s="11">
        <f>B72/B76</f>
        <v>0.16698113207547169</v>
      </c>
    </row>
    <row r="73" spans="1:3" ht="15.75" customHeight="1" x14ac:dyDescent="0.2">
      <c r="A73" s="3" t="s">
        <v>67</v>
      </c>
      <c r="B73" s="10">
        <v>4012</v>
      </c>
      <c r="C73" s="11">
        <f>B73/B76</f>
        <v>0.16456111566858081</v>
      </c>
    </row>
    <row r="74" spans="1:3" ht="15.75" customHeight="1" x14ac:dyDescent="0.2">
      <c r="A74" s="3" t="s">
        <v>68</v>
      </c>
      <c r="B74" s="10">
        <v>16297</v>
      </c>
      <c r="C74" s="11">
        <f>B74/B76</f>
        <v>0.6684577522559475</v>
      </c>
    </row>
    <row r="75" spans="1:3" ht="15.75" customHeight="1" x14ac:dyDescent="0.2">
      <c r="A75" s="14" t="s">
        <v>69</v>
      </c>
      <c r="B75" s="15">
        <v>2724</v>
      </c>
      <c r="C75" s="16"/>
    </row>
    <row r="76" spans="1:3" ht="15.75" customHeight="1" x14ac:dyDescent="0.2">
      <c r="A76" s="2" t="s">
        <v>10</v>
      </c>
      <c r="B76" s="10">
        <f t="shared" ref="B76:C76" si="10">SUM(B72:B74)</f>
        <v>24380</v>
      </c>
      <c r="C76" s="11">
        <f t="shared" si="10"/>
        <v>1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>
        <v>0</v>
      </c>
      <c r="C79" s="16" t="e">
        <f>B79/B82</f>
        <v>#DIV/0!</v>
      </c>
    </row>
    <row r="80" spans="1:3" ht="15.75" customHeight="1" x14ac:dyDescent="0.2">
      <c r="A80" s="14" t="s">
        <v>72</v>
      </c>
      <c r="B80" s="19">
        <v>0</v>
      </c>
      <c r="C80" s="16" t="e">
        <f>B80/B82</f>
        <v>#DIV/0!</v>
      </c>
    </row>
    <row r="81" spans="1:3" ht="15.75" customHeight="1" x14ac:dyDescent="0.2">
      <c r="A81" s="14" t="s">
        <v>73</v>
      </c>
      <c r="B81" s="19">
        <v>0</v>
      </c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1">SUM(B79:B81)</f>
        <v>0</v>
      </c>
      <c r="C82" s="16" t="e">
        <f t="shared" si="11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outlinePr summaryBelow="0" summaryRight="0"/>
  </sheetPr>
  <dimension ref="A1:D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5.28515625" customWidth="1"/>
    <col min="5" max="6" width="12.7109375" customWidth="1"/>
  </cols>
  <sheetData>
    <row r="1" spans="1:4" ht="15.75" customHeight="1" x14ac:dyDescent="0.25">
      <c r="D1" s="1" t="s">
        <v>435</v>
      </c>
    </row>
    <row r="2" spans="1:4" ht="15.75" customHeight="1" x14ac:dyDescent="0.2">
      <c r="A2" s="2" t="s">
        <v>1</v>
      </c>
      <c r="B2" s="3" t="s">
        <v>2</v>
      </c>
      <c r="C2" s="4" t="s">
        <v>3</v>
      </c>
    </row>
    <row r="3" spans="1:4" ht="15.75" customHeight="1" x14ac:dyDescent="0.2">
      <c r="A3" s="3" t="s">
        <v>5</v>
      </c>
      <c r="B3" s="7">
        <v>2</v>
      </c>
      <c r="C3" s="8">
        <f>B3/B11</f>
        <v>6.1728395061728392E-3</v>
      </c>
    </row>
    <row r="4" spans="1:4" ht="15.75" customHeight="1" x14ac:dyDescent="0.2">
      <c r="A4" s="3" t="s">
        <v>7</v>
      </c>
      <c r="B4" s="7">
        <v>2</v>
      </c>
      <c r="C4" s="8">
        <f>B4/B11</f>
        <v>6.1728395061728392E-3</v>
      </c>
    </row>
    <row r="5" spans="1:4" ht="15.75" customHeight="1" x14ac:dyDescent="0.2">
      <c r="A5" s="3" t="s">
        <v>9</v>
      </c>
      <c r="B5" s="7">
        <v>0</v>
      </c>
      <c r="C5" s="8">
        <f>B5/B11</f>
        <v>0</v>
      </c>
    </row>
    <row r="6" spans="1:4" ht="15.75" customHeight="1" x14ac:dyDescent="0.2">
      <c r="A6" s="3" t="s">
        <v>11</v>
      </c>
      <c r="B6" s="7">
        <v>30</v>
      </c>
      <c r="C6" s="8">
        <f>B6/B11</f>
        <v>9.2592592592592587E-2</v>
      </c>
    </row>
    <row r="7" spans="1:4" ht="15.75" customHeight="1" x14ac:dyDescent="0.2">
      <c r="A7" s="3" t="s">
        <v>12</v>
      </c>
      <c r="B7" s="7">
        <v>0</v>
      </c>
      <c r="C7" s="8">
        <f>B7/B11</f>
        <v>0</v>
      </c>
    </row>
    <row r="8" spans="1:4" ht="15.75" customHeight="1" x14ac:dyDescent="0.2">
      <c r="A8" s="3" t="s">
        <v>14</v>
      </c>
      <c r="B8" s="7">
        <v>0</v>
      </c>
      <c r="C8" s="8">
        <f>B8/B11</f>
        <v>0</v>
      </c>
    </row>
    <row r="9" spans="1:4" ht="15.75" customHeight="1" x14ac:dyDescent="0.2">
      <c r="A9" s="3" t="s">
        <v>16</v>
      </c>
      <c r="B9" s="7">
        <v>289</v>
      </c>
      <c r="C9" s="8">
        <f>B9/B11</f>
        <v>0.89197530864197527</v>
      </c>
    </row>
    <row r="10" spans="1:4" ht="15.75" customHeight="1" x14ac:dyDescent="0.2">
      <c r="A10" s="3" t="s">
        <v>18</v>
      </c>
      <c r="B10" s="7">
        <v>1</v>
      </c>
      <c r="C10" s="8">
        <f>B10/B11</f>
        <v>3.0864197530864196E-3</v>
      </c>
    </row>
    <row r="11" spans="1:4" ht="15.75" customHeight="1" x14ac:dyDescent="0.2">
      <c r="A11" s="2" t="s">
        <v>10</v>
      </c>
      <c r="B11" s="3">
        <f t="shared" ref="B11:C11" si="0">SUM(B3:B10)</f>
        <v>324</v>
      </c>
      <c r="C11" s="8">
        <f t="shared" si="0"/>
        <v>1</v>
      </c>
    </row>
    <row r="12" spans="1:4" ht="15.75" customHeight="1" x14ac:dyDescent="0.2">
      <c r="C12" s="11"/>
    </row>
    <row r="13" spans="1:4" ht="15.75" customHeight="1" x14ac:dyDescent="0.2">
      <c r="A13" s="17" t="s">
        <v>21</v>
      </c>
      <c r="B13" s="14" t="s">
        <v>2</v>
      </c>
      <c r="C13" s="18" t="s">
        <v>3</v>
      </c>
    </row>
    <row r="14" spans="1:4" ht="15.75" customHeight="1" x14ac:dyDescent="0.2">
      <c r="A14" s="14" t="s">
        <v>23</v>
      </c>
      <c r="B14" s="19">
        <v>0</v>
      </c>
      <c r="C14" s="16" t="e">
        <f>B14/B16</f>
        <v>#DIV/0!</v>
      </c>
    </row>
    <row r="15" spans="1:4" ht="15.75" customHeight="1" x14ac:dyDescent="0.2">
      <c r="A15" s="14" t="s">
        <v>25</v>
      </c>
      <c r="B15" s="19">
        <v>0</v>
      </c>
      <c r="C15" s="16" t="e">
        <f>B15/B16</f>
        <v>#DIV/0!</v>
      </c>
    </row>
    <row r="16" spans="1:4" ht="15.75" customHeight="1" x14ac:dyDescent="0.2">
      <c r="A16" s="17" t="s">
        <v>10</v>
      </c>
      <c r="B16" s="14">
        <f t="shared" ref="B16:C16" si="1">SUM(B14:B15)</f>
        <v>0</v>
      </c>
      <c r="C16" s="20" t="e">
        <f t="shared" si="1"/>
        <v>#DIV/0!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17" t="s">
        <v>27</v>
      </c>
      <c r="B18" s="14" t="s">
        <v>2</v>
      </c>
      <c r="C18" s="18" t="s">
        <v>3</v>
      </c>
    </row>
    <row r="19" spans="1:3" ht="15.75" customHeight="1" x14ac:dyDescent="0.2">
      <c r="A19" s="14" t="s">
        <v>29</v>
      </c>
      <c r="B19" s="19">
        <v>0</v>
      </c>
      <c r="C19" s="16" t="e">
        <f>B19/B27</f>
        <v>#DIV/0!</v>
      </c>
    </row>
    <row r="20" spans="1:3" ht="15.75" customHeight="1" x14ac:dyDescent="0.2">
      <c r="A20" s="14" t="s">
        <v>31</v>
      </c>
      <c r="B20" s="19">
        <v>0</v>
      </c>
      <c r="C20" s="16" t="e">
        <f>B20/B27</f>
        <v>#DIV/0!</v>
      </c>
    </row>
    <row r="21" spans="1:3" ht="15.75" customHeight="1" x14ac:dyDescent="0.2">
      <c r="A21" s="14" t="s">
        <v>33</v>
      </c>
      <c r="B21" s="19">
        <v>0</v>
      </c>
      <c r="C21" s="16" t="e">
        <f>B21/B27</f>
        <v>#DIV/0!</v>
      </c>
    </row>
    <row r="22" spans="1:3" ht="15.75" customHeight="1" x14ac:dyDescent="0.2">
      <c r="A22" s="14" t="s">
        <v>34</v>
      </c>
      <c r="B22" s="19">
        <v>0</v>
      </c>
      <c r="C22" s="16" t="e">
        <f>B22/B27</f>
        <v>#DIV/0!</v>
      </c>
    </row>
    <row r="23" spans="1:3" ht="15.75" customHeight="1" x14ac:dyDescent="0.2">
      <c r="A23" s="14" t="s">
        <v>35</v>
      </c>
      <c r="B23" s="19">
        <v>0</v>
      </c>
      <c r="C23" s="16" t="e">
        <f>B23/B27</f>
        <v>#DIV/0!</v>
      </c>
    </row>
    <row r="24" spans="1:3" ht="15.75" customHeight="1" x14ac:dyDescent="0.2">
      <c r="A24" s="14" t="s">
        <v>36</v>
      </c>
      <c r="B24" s="19">
        <v>0</v>
      </c>
      <c r="C24" s="16" t="e">
        <f>B24/B27</f>
        <v>#DIV/0!</v>
      </c>
    </row>
    <row r="25" spans="1:3" ht="15.75" customHeight="1" x14ac:dyDescent="0.2">
      <c r="A25" s="14" t="s">
        <v>37</v>
      </c>
      <c r="B25" s="19">
        <v>0</v>
      </c>
      <c r="C25" s="16" t="e">
        <f>B25/B27</f>
        <v>#DIV/0!</v>
      </c>
    </row>
    <row r="26" spans="1:3" ht="15.75" customHeight="1" x14ac:dyDescent="0.2">
      <c r="A26" s="14" t="s">
        <v>38</v>
      </c>
      <c r="B26" s="19">
        <v>0</v>
      </c>
      <c r="C26" s="16" t="e">
        <f>B26/B27</f>
        <v>#DIV/0!</v>
      </c>
    </row>
    <row r="27" spans="1:3" ht="15.75" customHeight="1" x14ac:dyDescent="0.2">
      <c r="A27" s="17" t="s">
        <v>10</v>
      </c>
      <c r="B27" s="19">
        <f t="shared" ref="B27:C27" si="2">SUM(B19:B26)</f>
        <v>0</v>
      </c>
      <c r="C27" s="16" t="e">
        <f t="shared" si="2"/>
        <v>#DIV/0!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17" t="s">
        <v>39</v>
      </c>
      <c r="B29" s="14" t="s">
        <v>2</v>
      </c>
      <c r="C29" s="18" t="s">
        <v>3</v>
      </c>
    </row>
    <row r="30" spans="1:3" ht="15.75" customHeight="1" x14ac:dyDescent="0.2">
      <c r="A30" s="14" t="s">
        <v>40</v>
      </c>
      <c r="B30" s="19">
        <v>0</v>
      </c>
      <c r="C30" s="16" t="e">
        <f>B30/B33</f>
        <v>#DIV/0!</v>
      </c>
    </row>
    <row r="31" spans="1:3" ht="15.75" customHeight="1" x14ac:dyDescent="0.2">
      <c r="A31" s="14" t="s">
        <v>41</v>
      </c>
      <c r="B31" s="19">
        <v>0</v>
      </c>
      <c r="C31" s="16" t="e">
        <f>B31/B33</f>
        <v>#DIV/0!</v>
      </c>
    </row>
    <row r="32" spans="1:3" ht="15.75" customHeight="1" x14ac:dyDescent="0.2">
      <c r="A32" s="14" t="s">
        <v>42</v>
      </c>
      <c r="B32" s="19">
        <v>0</v>
      </c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3">SUM(B30:B32)</f>
        <v>0</v>
      </c>
      <c r="C33" s="16" t="e">
        <f t="shared" si="3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>
        <v>0</v>
      </c>
      <c r="C36" s="16" t="e">
        <f>B36/B38</f>
        <v>#DIV/0!</v>
      </c>
    </row>
    <row r="37" spans="1:3" ht="15.75" customHeight="1" x14ac:dyDescent="0.2">
      <c r="A37" s="14" t="s">
        <v>45</v>
      </c>
      <c r="B37" s="19">
        <v>0</v>
      </c>
      <c r="C37" s="16" t="e">
        <f>B37/B38</f>
        <v>#DIV/0!</v>
      </c>
    </row>
    <row r="38" spans="1:3" ht="15.75" customHeight="1" x14ac:dyDescent="0.2">
      <c r="A38" s="17" t="s">
        <v>10</v>
      </c>
      <c r="B38" s="14">
        <v>0</v>
      </c>
      <c r="C38" s="20" t="e">
        <f>SUM(C36:C37)</f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>
        <v>0</v>
      </c>
      <c r="C41" s="16" t="e">
        <f>B41/B44</f>
        <v>#DIV/0!</v>
      </c>
    </row>
    <row r="42" spans="1:3" ht="15.75" customHeight="1" x14ac:dyDescent="0.2">
      <c r="A42" s="14" t="s">
        <v>48</v>
      </c>
      <c r="B42" s="19">
        <v>0</v>
      </c>
      <c r="C42" s="16" t="e">
        <f>B42/B44</f>
        <v>#DIV/0!</v>
      </c>
    </row>
    <row r="43" spans="1:3" ht="15.75" customHeight="1" x14ac:dyDescent="0.2">
      <c r="A43" s="14" t="s">
        <v>49</v>
      </c>
      <c r="B43" s="19">
        <v>0</v>
      </c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4">SUM(B41:B43)</f>
        <v>0</v>
      </c>
      <c r="C44" s="16" t="e">
        <f t="shared" si="4"/>
        <v>#DIV/0!</v>
      </c>
    </row>
    <row r="45" spans="1:3" ht="15.75" customHeight="1" x14ac:dyDescent="0.2">
      <c r="C45" s="11"/>
    </row>
    <row r="46" spans="1:3" ht="15.75" customHeight="1" x14ac:dyDescent="0.2">
      <c r="A46" s="2" t="s">
        <v>50</v>
      </c>
      <c r="B46" s="3" t="s">
        <v>2</v>
      </c>
      <c r="C46" s="4" t="s">
        <v>3</v>
      </c>
    </row>
    <row r="47" spans="1:3" ht="15.75" customHeight="1" x14ac:dyDescent="0.2">
      <c r="A47" s="14" t="s">
        <v>51</v>
      </c>
      <c r="B47" s="19">
        <v>120</v>
      </c>
      <c r="C47" s="16"/>
    </row>
    <row r="48" spans="1:3" ht="15.75" customHeight="1" x14ac:dyDescent="0.2">
      <c r="A48" s="3" t="s">
        <v>52</v>
      </c>
      <c r="B48" s="7">
        <v>134</v>
      </c>
      <c r="C48" s="11">
        <f>B48/B49</f>
        <v>1</v>
      </c>
    </row>
    <row r="49" spans="1:3" ht="15.75" customHeight="1" x14ac:dyDescent="0.2">
      <c r="A49" s="2" t="s">
        <v>10</v>
      </c>
      <c r="B49" s="3">
        <f t="shared" ref="B49:C49" si="5">B48</f>
        <v>134</v>
      </c>
      <c r="C49" s="8">
        <f t="shared" si="5"/>
        <v>1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7">
        <v>143</v>
      </c>
      <c r="C52" s="11">
        <f>B52/B54</f>
        <v>0.52380952380952384</v>
      </c>
    </row>
    <row r="53" spans="1:3" ht="15.75" customHeight="1" x14ac:dyDescent="0.2">
      <c r="A53" s="3" t="s">
        <v>55</v>
      </c>
      <c r="B53" s="7">
        <v>130</v>
      </c>
      <c r="C53" s="11">
        <f>B53/B54</f>
        <v>0.47619047619047616</v>
      </c>
    </row>
    <row r="54" spans="1:3" ht="15.75" customHeight="1" x14ac:dyDescent="0.2">
      <c r="A54" s="2" t="s">
        <v>10</v>
      </c>
      <c r="B54" s="3">
        <f t="shared" ref="B54:C54" si="6">SUM(B52:B53)</f>
        <v>273</v>
      </c>
      <c r="C54" s="8">
        <f t="shared" si="6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7">
        <v>167</v>
      </c>
      <c r="C57" s="11">
        <f>B57/B59</f>
        <v>0.6472868217054264</v>
      </c>
    </row>
    <row r="58" spans="1:3" ht="15.75" customHeight="1" x14ac:dyDescent="0.2">
      <c r="A58" s="3" t="s">
        <v>58</v>
      </c>
      <c r="B58" s="7">
        <v>91</v>
      </c>
      <c r="C58" s="11">
        <f>B58/B59</f>
        <v>0.35271317829457366</v>
      </c>
    </row>
    <row r="59" spans="1:3" ht="15.75" customHeight="1" x14ac:dyDescent="0.2">
      <c r="A59" s="2" t="s">
        <v>10</v>
      </c>
      <c r="B59" s="3">
        <f t="shared" ref="B59:C59" si="7">SUM(B57:B58)</f>
        <v>258</v>
      </c>
      <c r="C59" s="8">
        <f t="shared" si="7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7">
        <v>162</v>
      </c>
      <c r="C62" s="11">
        <f>B62/B64</f>
        <v>0.62548262548262545</v>
      </c>
    </row>
    <row r="63" spans="1:3" ht="15.75" customHeight="1" x14ac:dyDescent="0.2">
      <c r="A63" s="3" t="s">
        <v>61</v>
      </c>
      <c r="B63" s="7">
        <v>97</v>
      </c>
      <c r="C63" s="11">
        <f>B63/B64</f>
        <v>0.37451737451737449</v>
      </c>
    </row>
    <row r="64" spans="1:3" ht="15.75" customHeight="1" x14ac:dyDescent="0.2">
      <c r="A64" s="2" t="s">
        <v>10</v>
      </c>
      <c r="B64" s="3">
        <f t="shared" ref="B64:C64" si="8">SUM(B62:B63)</f>
        <v>259</v>
      </c>
      <c r="C64" s="8">
        <f t="shared" si="8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7">
        <v>120</v>
      </c>
      <c r="C67" s="11">
        <f>B67/B69</f>
        <v>0.42857142857142855</v>
      </c>
    </row>
    <row r="68" spans="1:3" ht="15.75" customHeight="1" x14ac:dyDescent="0.2">
      <c r="A68" s="3" t="s">
        <v>64</v>
      </c>
      <c r="B68" s="7">
        <v>160</v>
      </c>
      <c r="C68" s="11">
        <f>B68/B69</f>
        <v>0.5714285714285714</v>
      </c>
    </row>
    <row r="69" spans="1:3" ht="15.75" customHeight="1" x14ac:dyDescent="0.2">
      <c r="A69" s="2" t="s">
        <v>10</v>
      </c>
      <c r="B69" s="3">
        <f t="shared" ref="B69:C69" si="9">SUM(B67:B68)</f>
        <v>280</v>
      </c>
      <c r="C69" s="8">
        <f t="shared" si="9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>
        <v>0</v>
      </c>
      <c r="C72" s="16" t="e">
        <f>B72/B76</f>
        <v>#DIV/0!</v>
      </c>
    </row>
    <row r="73" spans="1:3" ht="15.75" customHeight="1" x14ac:dyDescent="0.2">
      <c r="A73" s="14" t="s">
        <v>67</v>
      </c>
      <c r="B73" s="19">
        <v>0</v>
      </c>
      <c r="C73" s="16" t="e">
        <f>B73/B76</f>
        <v>#DIV/0!</v>
      </c>
    </row>
    <row r="74" spans="1:3" ht="15.75" customHeight="1" x14ac:dyDescent="0.2">
      <c r="A74" s="14" t="s">
        <v>68</v>
      </c>
      <c r="B74" s="19">
        <v>0</v>
      </c>
      <c r="C74" s="16" t="e">
        <f>B74/B76</f>
        <v>#DIV/0!</v>
      </c>
    </row>
    <row r="75" spans="1:3" ht="15.75" customHeight="1" x14ac:dyDescent="0.2">
      <c r="A75" s="14" t="s">
        <v>69</v>
      </c>
      <c r="B75" s="19">
        <v>0</v>
      </c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0">SUM(B72:B75)</f>
        <v>0</v>
      </c>
      <c r="C76" s="16" t="e">
        <f t="shared" si="10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>
        <v>0</v>
      </c>
      <c r="C79" s="16" t="e">
        <f>B79/B82</f>
        <v>#DIV/0!</v>
      </c>
    </row>
    <row r="80" spans="1:3" ht="15.75" customHeight="1" x14ac:dyDescent="0.2">
      <c r="A80" s="14" t="s">
        <v>72</v>
      </c>
      <c r="B80" s="19">
        <v>0</v>
      </c>
      <c r="C80" s="16" t="e">
        <f>B80/B82</f>
        <v>#DIV/0!</v>
      </c>
    </row>
    <row r="81" spans="1:3" ht="15.75" customHeight="1" x14ac:dyDescent="0.2">
      <c r="A81" s="14" t="s">
        <v>73</v>
      </c>
      <c r="B81" s="19">
        <v>0</v>
      </c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1">SUM(B79:B81)</f>
        <v>0</v>
      </c>
      <c r="C82" s="16" t="e">
        <f t="shared" si="11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7.42578125" customWidth="1"/>
    <col min="5" max="6" width="12.7109375" customWidth="1"/>
  </cols>
  <sheetData>
    <row r="1" spans="1:7" ht="15.75" customHeight="1" x14ac:dyDescent="0.25">
      <c r="D1" s="1" t="s">
        <v>436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G2" s="2"/>
    </row>
    <row r="3" spans="1:7" ht="15.75" customHeight="1" x14ac:dyDescent="0.2">
      <c r="A3" s="3" t="s">
        <v>5</v>
      </c>
      <c r="B3" s="7">
        <v>3</v>
      </c>
      <c r="C3" s="8">
        <f>B3/B11</f>
        <v>3.7453183520599252E-4</v>
      </c>
    </row>
    <row r="4" spans="1:7" ht="15.75" customHeight="1" x14ac:dyDescent="0.2">
      <c r="A4" s="3" t="s">
        <v>7</v>
      </c>
      <c r="B4" s="7">
        <v>8</v>
      </c>
      <c r="C4" s="8">
        <f>B4/B11</f>
        <v>9.9875156054931333E-4</v>
      </c>
    </row>
    <row r="5" spans="1:7" ht="15.75" customHeight="1" x14ac:dyDescent="0.2">
      <c r="A5" s="3" t="s">
        <v>9</v>
      </c>
      <c r="B5" s="7">
        <v>68</v>
      </c>
      <c r="C5" s="8">
        <f>B5/B11</f>
        <v>8.4893882646691638E-3</v>
      </c>
    </row>
    <row r="6" spans="1:7" ht="15.75" customHeight="1" x14ac:dyDescent="0.2">
      <c r="A6" s="3" t="s">
        <v>11</v>
      </c>
      <c r="B6" s="7">
        <v>675</v>
      </c>
      <c r="C6" s="8">
        <f>B6/B11</f>
        <v>8.4269662921348312E-2</v>
      </c>
    </row>
    <row r="7" spans="1:7" ht="15.75" customHeight="1" x14ac:dyDescent="0.2">
      <c r="A7" s="3" t="s">
        <v>12</v>
      </c>
      <c r="B7" s="7">
        <v>15</v>
      </c>
      <c r="C7" s="8">
        <f>B7/B11</f>
        <v>1.8726591760299626E-3</v>
      </c>
    </row>
    <row r="8" spans="1:7" ht="15.75" customHeight="1" x14ac:dyDescent="0.2">
      <c r="A8" s="3" t="s">
        <v>14</v>
      </c>
      <c r="B8" s="7">
        <v>13</v>
      </c>
      <c r="C8" s="8">
        <f>B8/B11</f>
        <v>1.6229712858926342E-3</v>
      </c>
    </row>
    <row r="9" spans="1:7" ht="15.75" customHeight="1" x14ac:dyDescent="0.2">
      <c r="A9" s="3" t="s">
        <v>16</v>
      </c>
      <c r="B9" s="10">
        <v>7150</v>
      </c>
      <c r="C9" s="8">
        <f>B9/B11</f>
        <v>0.89263420724094877</v>
      </c>
    </row>
    <row r="10" spans="1:7" ht="15.75" customHeight="1" x14ac:dyDescent="0.2">
      <c r="A10" s="3" t="s">
        <v>18</v>
      </c>
      <c r="B10" s="7">
        <v>78</v>
      </c>
      <c r="C10" s="8">
        <f>B10/B11</f>
        <v>9.7378277153558051E-3</v>
      </c>
    </row>
    <row r="11" spans="1:7" ht="15.75" customHeight="1" x14ac:dyDescent="0.2">
      <c r="A11" s="2" t="s">
        <v>10</v>
      </c>
      <c r="B11" s="3">
        <f t="shared" ref="B11:C11" si="0">SUM(B3:B10)</f>
        <v>8010</v>
      </c>
      <c r="C11" s="8">
        <f t="shared" si="0"/>
        <v>1</v>
      </c>
    </row>
    <row r="12" spans="1:7" ht="15.75" customHeight="1" x14ac:dyDescent="0.2">
      <c r="C12" s="11"/>
    </row>
    <row r="13" spans="1:7" ht="15.75" customHeight="1" x14ac:dyDescent="0.2">
      <c r="A13" s="17" t="s">
        <v>21</v>
      </c>
      <c r="B13" s="14" t="s">
        <v>2</v>
      </c>
      <c r="C13" s="18" t="s">
        <v>3</v>
      </c>
    </row>
    <row r="14" spans="1:7" ht="15.75" customHeight="1" x14ac:dyDescent="0.2">
      <c r="A14" s="14" t="s">
        <v>23</v>
      </c>
      <c r="B14" s="19">
        <v>0</v>
      </c>
      <c r="C14" s="16" t="e">
        <f>B14/B16</f>
        <v>#DIV/0!</v>
      </c>
    </row>
    <row r="15" spans="1:7" ht="15.75" customHeight="1" x14ac:dyDescent="0.2">
      <c r="A15" s="14" t="s">
        <v>25</v>
      </c>
      <c r="B15" s="19">
        <v>0</v>
      </c>
      <c r="C15" s="16" t="e">
        <f>B15/B16</f>
        <v>#DIV/0!</v>
      </c>
    </row>
    <row r="16" spans="1:7" ht="15.75" customHeight="1" x14ac:dyDescent="0.2">
      <c r="A16" s="17" t="s">
        <v>10</v>
      </c>
      <c r="B16" s="14">
        <f t="shared" ref="B16:C16" si="1">SUM(B14:B15)</f>
        <v>0</v>
      </c>
      <c r="C16" s="20" t="e">
        <f t="shared" si="1"/>
        <v>#DIV/0!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17" t="s">
        <v>27</v>
      </c>
      <c r="B18" s="14" t="s">
        <v>2</v>
      </c>
      <c r="C18" s="18" t="s">
        <v>3</v>
      </c>
    </row>
    <row r="19" spans="1:3" ht="15.75" customHeight="1" x14ac:dyDescent="0.2">
      <c r="A19" s="14" t="s">
        <v>29</v>
      </c>
      <c r="B19" s="19">
        <v>0</v>
      </c>
      <c r="C19" s="16" t="e">
        <f>B19/B27</f>
        <v>#DIV/0!</v>
      </c>
    </row>
    <row r="20" spans="1:3" ht="15.75" customHeight="1" x14ac:dyDescent="0.2">
      <c r="A20" s="14" t="s">
        <v>31</v>
      </c>
      <c r="B20" s="19">
        <v>0</v>
      </c>
      <c r="C20" s="16" t="e">
        <f>B20/B27</f>
        <v>#DIV/0!</v>
      </c>
    </row>
    <row r="21" spans="1:3" ht="15.75" customHeight="1" x14ac:dyDescent="0.2">
      <c r="A21" s="14" t="s">
        <v>33</v>
      </c>
      <c r="B21" s="19">
        <v>0</v>
      </c>
      <c r="C21" s="16" t="e">
        <f>B21/B27</f>
        <v>#DIV/0!</v>
      </c>
    </row>
    <row r="22" spans="1:3" ht="15.75" customHeight="1" x14ac:dyDescent="0.2">
      <c r="A22" s="14" t="s">
        <v>34</v>
      </c>
      <c r="B22" s="19">
        <v>0</v>
      </c>
      <c r="C22" s="16" t="e">
        <f>B22/B27</f>
        <v>#DIV/0!</v>
      </c>
    </row>
    <row r="23" spans="1:3" ht="15.75" customHeight="1" x14ac:dyDescent="0.2">
      <c r="A23" s="14" t="s">
        <v>35</v>
      </c>
      <c r="B23" s="19">
        <v>0</v>
      </c>
      <c r="C23" s="16" t="e">
        <f>B23/B27</f>
        <v>#DIV/0!</v>
      </c>
    </row>
    <row r="24" spans="1:3" ht="15.75" customHeight="1" x14ac:dyDescent="0.2">
      <c r="A24" s="14" t="s">
        <v>36</v>
      </c>
      <c r="B24" s="19">
        <v>0</v>
      </c>
      <c r="C24" s="16" t="e">
        <f>B24/B27</f>
        <v>#DIV/0!</v>
      </c>
    </row>
    <row r="25" spans="1:3" ht="15.75" customHeight="1" x14ac:dyDescent="0.2">
      <c r="A25" s="14" t="s">
        <v>37</v>
      </c>
      <c r="B25" s="19">
        <v>0</v>
      </c>
      <c r="C25" s="16" t="e">
        <f>B25/B27</f>
        <v>#DIV/0!</v>
      </c>
    </row>
    <row r="26" spans="1:3" ht="15.75" customHeight="1" x14ac:dyDescent="0.2">
      <c r="A26" s="14" t="s">
        <v>38</v>
      </c>
      <c r="B26" s="19">
        <v>0</v>
      </c>
      <c r="C26" s="16" t="e">
        <f>B26/B27</f>
        <v>#DIV/0!</v>
      </c>
    </row>
    <row r="27" spans="1:3" ht="15.75" customHeight="1" x14ac:dyDescent="0.2">
      <c r="A27" s="17" t="s">
        <v>10</v>
      </c>
      <c r="B27" s="19">
        <f t="shared" ref="B27:C27" si="2">SUM(B19:B26)</f>
        <v>0</v>
      </c>
      <c r="C27" s="16" t="e">
        <f t="shared" si="2"/>
        <v>#DIV/0!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2" t="s">
        <v>39</v>
      </c>
      <c r="B29" s="3" t="s">
        <v>2</v>
      </c>
      <c r="C29" s="4" t="s">
        <v>3</v>
      </c>
    </row>
    <row r="30" spans="1:3" ht="15.75" customHeight="1" x14ac:dyDescent="0.2">
      <c r="A30" s="3" t="s">
        <v>40</v>
      </c>
      <c r="B30" s="7">
        <v>309</v>
      </c>
      <c r="C30" s="11">
        <f>B30/B33</f>
        <v>4.1532258064516131E-2</v>
      </c>
    </row>
    <row r="31" spans="1:3" ht="15.75" customHeight="1" x14ac:dyDescent="0.2">
      <c r="A31" s="3" t="s">
        <v>41</v>
      </c>
      <c r="B31" s="7">
        <v>772</v>
      </c>
      <c r="C31" s="11">
        <f>B31/B33</f>
        <v>0.10376344086021505</v>
      </c>
    </row>
    <row r="32" spans="1:3" ht="15.75" customHeight="1" x14ac:dyDescent="0.2">
      <c r="A32" s="3" t="s">
        <v>42</v>
      </c>
      <c r="B32" s="10">
        <v>6359</v>
      </c>
      <c r="C32" s="11">
        <f>B32/B33</f>
        <v>0.85470430107526885</v>
      </c>
    </row>
    <row r="33" spans="1:3" ht="15.75" customHeight="1" x14ac:dyDescent="0.2">
      <c r="A33" s="2" t="s">
        <v>10</v>
      </c>
      <c r="B33" s="7">
        <f t="shared" ref="B33:C33" si="3">SUM(B30:B32)</f>
        <v>7440</v>
      </c>
      <c r="C33" s="11">
        <f t="shared" si="3"/>
        <v>1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>
        <v>0</v>
      </c>
      <c r="C36" s="16" t="e">
        <f>B36/B38</f>
        <v>#DIV/0!</v>
      </c>
    </row>
    <row r="37" spans="1:3" ht="15.75" customHeight="1" x14ac:dyDescent="0.2">
      <c r="A37" s="14" t="s">
        <v>45</v>
      </c>
      <c r="B37" s="19">
        <v>0</v>
      </c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4">SUM(B36:B37)</f>
        <v>0</v>
      </c>
      <c r="C38" s="20" t="e">
        <f t="shared" si="4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2" t="s">
        <v>46</v>
      </c>
      <c r="B40" s="3" t="s">
        <v>2</v>
      </c>
      <c r="C40" s="4" t="s">
        <v>3</v>
      </c>
    </row>
    <row r="41" spans="1:3" ht="15.75" customHeight="1" x14ac:dyDescent="0.2">
      <c r="A41" s="3" t="s">
        <v>47</v>
      </c>
      <c r="B41" s="7">
        <v>24</v>
      </c>
      <c r="C41" s="11">
        <f>B41/B44</f>
        <v>7.2727272727272724E-2</v>
      </c>
    </row>
    <row r="42" spans="1:3" ht="15.75" customHeight="1" x14ac:dyDescent="0.2">
      <c r="A42" s="3" t="s">
        <v>48</v>
      </c>
      <c r="B42" s="7">
        <v>294</v>
      </c>
      <c r="C42" s="11">
        <f>B42/B44</f>
        <v>0.89090909090909087</v>
      </c>
    </row>
    <row r="43" spans="1:3" ht="15.75" customHeight="1" x14ac:dyDescent="0.2">
      <c r="A43" s="3" t="s">
        <v>49</v>
      </c>
      <c r="B43" s="7">
        <v>12</v>
      </c>
      <c r="C43" s="11">
        <f>B43/B44</f>
        <v>3.6363636363636362E-2</v>
      </c>
    </row>
    <row r="44" spans="1:3" ht="15.75" customHeight="1" x14ac:dyDescent="0.2">
      <c r="A44" s="2" t="s">
        <v>10</v>
      </c>
      <c r="B44" s="7">
        <f t="shared" ref="B44:C44" si="5">SUM(B41:B43)</f>
        <v>330</v>
      </c>
      <c r="C44" s="11">
        <f t="shared" si="5"/>
        <v>1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>
        <v>0</v>
      </c>
      <c r="C47" s="16" t="e">
        <f>B47/B49</f>
        <v>#DIV/0!</v>
      </c>
    </row>
    <row r="48" spans="1:3" ht="15.75" customHeight="1" x14ac:dyDescent="0.2">
      <c r="A48" s="14" t="s">
        <v>52</v>
      </c>
      <c r="B48" s="19">
        <v>0</v>
      </c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6">SUM(B47:B48)</f>
        <v>0</v>
      </c>
      <c r="C49" s="20" t="e">
        <f t="shared" si="6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10">
        <v>5005</v>
      </c>
      <c r="C52" s="11">
        <f>B52/B54</f>
        <v>0.66212461965868497</v>
      </c>
    </row>
    <row r="53" spans="1:3" ht="15.75" customHeight="1" x14ac:dyDescent="0.2">
      <c r="A53" s="3" t="s">
        <v>55</v>
      </c>
      <c r="B53" s="10">
        <v>2554</v>
      </c>
      <c r="C53" s="11">
        <f>B53/B54</f>
        <v>0.33787538034131498</v>
      </c>
    </row>
    <row r="54" spans="1:3" ht="15.75" customHeight="1" x14ac:dyDescent="0.2">
      <c r="A54" s="2" t="s">
        <v>10</v>
      </c>
      <c r="B54" s="13">
        <f t="shared" ref="B54:C54" si="7">SUM(B52:B53)</f>
        <v>7559</v>
      </c>
      <c r="C54" s="8">
        <f t="shared" si="7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10">
        <v>3855</v>
      </c>
      <c r="C57" s="11">
        <f>B57/B59</f>
        <v>0.57144974799881409</v>
      </c>
    </row>
    <row r="58" spans="1:3" ht="15.75" customHeight="1" x14ac:dyDescent="0.2">
      <c r="A58" s="3" t="s">
        <v>58</v>
      </c>
      <c r="B58" s="10">
        <v>2891</v>
      </c>
      <c r="C58" s="11">
        <f>B58/B59</f>
        <v>0.42855025200118591</v>
      </c>
    </row>
    <row r="59" spans="1:3" ht="15.75" customHeight="1" x14ac:dyDescent="0.2">
      <c r="A59" s="2" t="s">
        <v>10</v>
      </c>
      <c r="B59" s="13">
        <f t="shared" ref="B59:C59" si="8">SUM(B57:B58)</f>
        <v>6746</v>
      </c>
      <c r="C59" s="8">
        <f t="shared" si="8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10">
        <v>3511</v>
      </c>
      <c r="C62" s="11">
        <f>B62/B64</f>
        <v>0.51480938416422284</v>
      </c>
    </row>
    <row r="63" spans="1:3" ht="15.75" customHeight="1" x14ac:dyDescent="0.2">
      <c r="A63" s="3" t="s">
        <v>61</v>
      </c>
      <c r="B63" s="10">
        <v>3309</v>
      </c>
      <c r="C63" s="11">
        <f>B63/B64</f>
        <v>0.48519061583577711</v>
      </c>
    </row>
    <row r="64" spans="1:3" ht="15.75" customHeight="1" x14ac:dyDescent="0.2">
      <c r="A64" s="2" t="s">
        <v>10</v>
      </c>
      <c r="B64" s="13">
        <f t="shared" ref="B64:C64" si="9">SUM(B62:B63)</f>
        <v>6820</v>
      </c>
      <c r="C64" s="8">
        <f t="shared" si="9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10">
        <v>4713</v>
      </c>
      <c r="C67" s="11">
        <f>B67/B69</f>
        <v>0.62597954575640857</v>
      </c>
    </row>
    <row r="68" spans="1:3" ht="15.75" customHeight="1" x14ac:dyDescent="0.2">
      <c r="A68" s="3" t="s">
        <v>64</v>
      </c>
      <c r="B68" s="10">
        <v>2816</v>
      </c>
      <c r="C68" s="11">
        <f>B68/B69</f>
        <v>0.37402045424359143</v>
      </c>
    </row>
    <row r="69" spans="1:3" ht="15.75" customHeight="1" x14ac:dyDescent="0.2">
      <c r="A69" s="2" t="s">
        <v>10</v>
      </c>
      <c r="B69" s="13">
        <f t="shared" ref="B69:C69" si="10">SUM(B67:B68)</f>
        <v>7529</v>
      </c>
      <c r="C69" s="8">
        <f t="shared" si="10"/>
        <v>1</v>
      </c>
    </row>
    <row r="70" spans="1:3" ht="15.75" customHeight="1" x14ac:dyDescent="0.2">
      <c r="C70" s="11"/>
    </row>
    <row r="71" spans="1:3" ht="15.75" customHeight="1" x14ac:dyDescent="0.2">
      <c r="A71" s="2" t="s">
        <v>65</v>
      </c>
      <c r="B71" s="3" t="s">
        <v>2</v>
      </c>
      <c r="C71" s="4" t="s">
        <v>3</v>
      </c>
    </row>
    <row r="72" spans="1:3" ht="15.75" customHeight="1" x14ac:dyDescent="0.2">
      <c r="A72" s="3" t="s">
        <v>66</v>
      </c>
      <c r="B72" s="7">
        <v>190</v>
      </c>
      <c r="C72" s="11">
        <f>B72/B76</f>
        <v>0.14221556886227546</v>
      </c>
    </row>
    <row r="73" spans="1:3" ht="15.75" customHeight="1" x14ac:dyDescent="0.2">
      <c r="A73" s="3" t="s">
        <v>67</v>
      </c>
      <c r="B73" s="7">
        <v>233</v>
      </c>
      <c r="C73" s="11">
        <f>B73/B76</f>
        <v>0.17440119760479042</v>
      </c>
    </row>
    <row r="74" spans="1:3" ht="15.75" customHeight="1" x14ac:dyDescent="0.2">
      <c r="A74" s="3" t="s">
        <v>68</v>
      </c>
      <c r="B74" s="7">
        <v>913</v>
      </c>
      <c r="C74" s="11">
        <f>B74/B76</f>
        <v>0.68338323353293418</v>
      </c>
    </row>
    <row r="75" spans="1:3" ht="15.75" customHeight="1" x14ac:dyDescent="0.2">
      <c r="A75" s="14" t="s">
        <v>69</v>
      </c>
      <c r="B75" s="19">
        <v>167</v>
      </c>
      <c r="C75" s="16"/>
    </row>
    <row r="76" spans="1:3" ht="15.75" customHeight="1" x14ac:dyDescent="0.2">
      <c r="A76" s="2" t="s">
        <v>10</v>
      </c>
      <c r="B76" s="7">
        <f t="shared" ref="B76:C76" si="11">SUM(B72:B74)</f>
        <v>1336</v>
      </c>
      <c r="C76" s="11">
        <f t="shared" si="11"/>
        <v>1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>
        <v>0</v>
      </c>
      <c r="C79" s="16" t="e">
        <f>B79/B82</f>
        <v>#DIV/0!</v>
      </c>
    </row>
    <row r="80" spans="1:3" ht="15.75" customHeight="1" x14ac:dyDescent="0.2">
      <c r="A80" s="14" t="s">
        <v>72</v>
      </c>
      <c r="B80" s="19">
        <v>0</v>
      </c>
      <c r="C80" s="16" t="e">
        <f>B80/B82</f>
        <v>#DIV/0!</v>
      </c>
    </row>
    <row r="81" spans="1:3" ht="15.75" customHeight="1" x14ac:dyDescent="0.2">
      <c r="A81" s="14" t="s">
        <v>73</v>
      </c>
      <c r="B81" s="19">
        <v>0</v>
      </c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2">SUM(B79:B81)</f>
        <v>0</v>
      </c>
      <c r="C82" s="16" t="e">
        <f t="shared" si="12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outlinePr summaryBelow="0" summaryRight="0"/>
  </sheetPr>
  <dimension ref="A1:D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8.7109375" customWidth="1"/>
    <col min="5" max="6" width="12.7109375" customWidth="1"/>
  </cols>
  <sheetData>
    <row r="1" spans="1:4" ht="15.75" customHeight="1" x14ac:dyDescent="0.25">
      <c r="D1" s="1" t="s">
        <v>437</v>
      </c>
    </row>
    <row r="2" spans="1:4" ht="15.75" customHeight="1" x14ac:dyDescent="0.2">
      <c r="A2" s="2" t="s">
        <v>1</v>
      </c>
      <c r="B2" s="3" t="s">
        <v>2</v>
      </c>
      <c r="C2" s="4" t="s">
        <v>3</v>
      </c>
    </row>
    <row r="3" spans="1:4" ht="15.75" customHeight="1" x14ac:dyDescent="0.2">
      <c r="A3" s="3" t="s">
        <v>5</v>
      </c>
      <c r="B3" s="7">
        <v>2</v>
      </c>
      <c r="C3" s="8">
        <f>B3/B11</f>
        <v>3.0783438510081576E-4</v>
      </c>
    </row>
    <row r="4" spans="1:4" ht="15.75" customHeight="1" x14ac:dyDescent="0.2">
      <c r="A4" s="3" t="s">
        <v>7</v>
      </c>
      <c r="B4" s="7">
        <v>14</v>
      </c>
      <c r="C4" s="8">
        <f>B4/B11</f>
        <v>2.1548406957057104E-3</v>
      </c>
    </row>
    <row r="5" spans="1:4" ht="15.75" customHeight="1" x14ac:dyDescent="0.2">
      <c r="A5" s="3" t="s">
        <v>9</v>
      </c>
      <c r="B5" s="7">
        <v>49</v>
      </c>
      <c r="C5" s="8">
        <f>B5/B11</f>
        <v>7.5419424349699865E-3</v>
      </c>
    </row>
    <row r="6" spans="1:4" ht="15.75" customHeight="1" x14ac:dyDescent="0.2">
      <c r="A6" s="3" t="s">
        <v>11</v>
      </c>
      <c r="B6" s="7">
        <v>673</v>
      </c>
      <c r="C6" s="8">
        <f>B6/B11</f>
        <v>0.1035862705864245</v>
      </c>
    </row>
    <row r="7" spans="1:4" ht="15.75" customHeight="1" x14ac:dyDescent="0.2">
      <c r="A7" s="3" t="s">
        <v>12</v>
      </c>
      <c r="B7" s="7">
        <v>11</v>
      </c>
      <c r="C7" s="8">
        <f>B7/B11</f>
        <v>1.6930891180544866E-3</v>
      </c>
    </row>
    <row r="8" spans="1:4" ht="15.75" customHeight="1" x14ac:dyDescent="0.2">
      <c r="A8" s="3" t="s">
        <v>14</v>
      </c>
      <c r="B8" s="7">
        <v>4</v>
      </c>
      <c r="C8" s="8">
        <f>B8/B11</f>
        <v>6.1566877020163152E-4</v>
      </c>
    </row>
    <row r="9" spans="1:4" ht="15.75" customHeight="1" x14ac:dyDescent="0.2">
      <c r="A9" s="3" t="s">
        <v>16</v>
      </c>
      <c r="B9" s="7">
        <v>5677</v>
      </c>
      <c r="C9" s="8">
        <f>B9/B11</f>
        <v>0.87378790210866553</v>
      </c>
    </row>
    <row r="10" spans="1:4" ht="15.75" customHeight="1" x14ac:dyDescent="0.2">
      <c r="A10" s="3" t="s">
        <v>18</v>
      </c>
      <c r="B10" s="7">
        <v>67</v>
      </c>
      <c r="C10" s="8">
        <f>B10/B11</f>
        <v>1.0312451900877328E-2</v>
      </c>
    </row>
    <row r="11" spans="1:4" ht="15.75" customHeight="1" x14ac:dyDescent="0.2">
      <c r="A11" s="2" t="s">
        <v>10</v>
      </c>
      <c r="B11" s="3">
        <f t="shared" ref="B11:C11" si="0">SUM(B3:B10)</f>
        <v>6497</v>
      </c>
      <c r="C11" s="8">
        <f t="shared" si="0"/>
        <v>1</v>
      </c>
    </row>
    <row r="12" spans="1:4" ht="15.75" customHeight="1" x14ac:dyDescent="0.2">
      <c r="C12" s="11"/>
    </row>
    <row r="13" spans="1:4" ht="15.75" customHeight="1" x14ac:dyDescent="0.2">
      <c r="A13" s="17" t="s">
        <v>21</v>
      </c>
      <c r="B13" s="14" t="s">
        <v>2</v>
      </c>
      <c r="C13" s="18" t="s">
        <v>3</v>
      </c>
    </row>
    <row r="14" spans="1:4" ht="15.75" customHeight="1" x14ac:dyDescent="0.2">
      <c r="A14" s="14" t="s">
        <v>23</v>
      </c>
      <c r="B14" s="19">
        <v>0</v>
      </c>
      <c r="C14" s="16" t="e">
        <f>B14/B16</f>
        <v>#DIV/0!</v>
      </c>
    </row>
    <row r="15" spans="1:4" ht="15.75" customHeight="1" x14ac:dyDescent="0.2">
      <c r="A15" s="14" t="s">
        <v>25</v>
      </c>
      <c r="B15" s="19">
        <v>0</v>
      </c>
      <c r="C15" s="16" t="e">
        <f>B15/B16</f>
        <v>#DIV/0!</v>
      </c>
    </row>
    <row r="16" spans="1:4" ht="15.75" customHeight="1" x14ac:dyDescent="0.2">
      <c r="A16" s="17" t="s">
        <v>10</v>
      </c>
      <c r="B16" s="14">
        <f t="shared" ref="B16:C16" si="1">SUM(B14:B15)</f>
        <v>0</v>
      </c>
      <c r="C16" s="20" t="e">
        <f t="shared" si="1"/>
        <v>#DIV/0!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17" t="s">
        <v>27</v>
      </c>
      <c r="B18" s="14" t="s">
        <v>2</v>
      </c>
      <c r="C18" s="18" t="s">
        <v>3</v>
      </c>
    </row>
    <row r="19" spans="1:3" ht="15.75" customHeight="1" x14ac:dyDescent="0.2">
      <c r="A19" s="14" t="s">
        <v>29</v>
      </c>
      <c r="B19" s="19">
        <v>0</v>
      </c>
      <c r="C19" s="16" t="e">
        <f>B19/B27</f>
        <v>#DIV/0!</v>
      </c>
    </row>
    <row r="20" spans="1:3" ht="15.75" customHeight="1" x14ac:dyDescent="0.2">
      <c r="A20" s="14" t="s">
        <v>31</v>
      </c>
      <c r="B20" s="19">
        <v>0</v>
      </c>
      <c r="C20" s="16" t="e">
        <f>B20/B27</f>
        <v>#DIV/0!</v>
      </c>
    </row>
    <row r="21" spans="1:3" ht="15.75" customHeight="1" x14ac:dyDescent="0.2">
      <c r="A21" s="14" t="s">
        <v>33</v>
      </c>
      <c r="B21" s="19">
        <v>0</v>
      </c>
      <c r="C21" s="16" t="e">
        <f>B21/B27</f>
        <v>#DIV/0!</v>
      </c>
    </row>
    <row r="22" spans="1:3" ht="15.75" customHeight="1" x14ac:dyDescent="0.2">
      <c r="A22" s="14" t="s">
        <v>34</v>
      </c>
      <c r="B22" s="19">
        <v>0</v>
      </c>
      <c r="C22" s="16" t="e">
        <f>B22/B27</f>
        <v>#DIV/0!</v>
      </c>
    </row>
    <row r="23" spans="1:3" ht="15.75" customHeight="1" x14ac:dyDescent="0.2">
      <c r="A23" s="14" t="s">
        <v>35</v>
      </c>
      <c r="B23" s="19">
        <v>0</v>
      </c>
      <c r="C23" s="16" t="e">
        <f>B23/B27</f>
        <v>#DIV/0!</v>
      </c>
    </row>
    <row r="24" spans="1:3" ht="15.75" customHeight="1" x14ac:dyDescent="0.2">
      <c r="A24" s="14" t="s">
        <v>36</v>
      </c>
      <c r="B24" s="19">
        <v>0</v>
      </c>
      <c r="C24" s="16" t="e">
        <f>B24/B27</f>
        <v>#DIV/0!</v>
      </c>
    </row>
    <row r="25" spans="1:3" ht="15.75" customHeight="1" x14ac:dyDescent="0.2">
      <c r="A25" s="14" t="s">
        <v>37</v>
      </c>
      <c r="B25" s="19">
        <v>0</v>
      </c>
      <c r="C25" s="16" t="e">
        <f>B25/B27</f>
        <v>#DIV/0!</v>
      </c>
    </row>
    <row r="26" spans="1:3" ht="15.75" customHeight="1" x14ac:dyDescent="0.2">
      <c r="A26" s="14" t="s">
        <v>38</v>
      </c>
      <c r="B26" s="19">
        <v>0</v>
      </c>
      <c r="C26" s="16" t="e">
        <f>B26/B27</f>
        <v>#DIV/0!</v>
      </c>
    </row>
    <row r="27" spans="1:3" ht="15.75" customHeight="1" x14ac:dyDescent="0.2">
      <c r="A27" s="17" t="s">
        <v>10</v>
      </c>
      <c r="B27" s="19">
        <f t="shared" ref="B27:C27" si="2">SUM(B19:B26)</f>
        <v>0</v>
      </c>
      <c r="C27" s="16" t="e">
        <f t="shared" si="2"/>
        <v>#DIV/0!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2" t="s">
        <v>39</v>
      </c>
      <c r="B29" s="3" t="s">
        <v>2</v>
      </c>
      <c r="C29" s="4" t="s">
        <v>3</v>
      </c>
    </row>
    <row r="30" spans="1:3" ht="15.75" customHeight="1" x14ac:dyDescent="0.2">
      <c r="A30" s="3" t="s">
        <v>40</v>
      </c>
      <c r="B30" s="7">
        <v>801</v>
      </c>
      <c r="C30" s="11">
        <f>B30/B33</f>
        <v>0.1280780300607611</v>
      </c>
    </row>
    <row r="31" spans="1:3" ht="15.75" customHeight="1" x14ac:dyDescent="0.2">
      <c r="A31" s="3" t="s">
        <v>41</v>
      </c>
      <c r="B31" s="7">
        <v>569</v>
      </c>
      <c r="C31" s="11">
        <f>B31/B33</f>
        <v>9.0981771666133679E-2</v>
      </c>
    </row>
    <row r="32" spans="1:3" ht="15.75" customHeight="1" x14ac:dyDescent="0.2">
      <c r="A32" s="3" t="s">
        <v>42</v>
      </c>
      <c r="B32" s="7">
        <v>4884</v>
      </c>
      <c r="C32" s="11">
        <f>B32/B33</f>
        <v>0.78094019827310523</v>
      </c>
    </row>
    <row r="33" spans="1:3" ht="15.75" customHeight="1" x14ac:dyDescent="0.2">
      <c r="A33" s="2" t="s">
        <v>10</v>
      </c>
      <c r="B33" s="7">
        <f t="shared" ref="B33:C33" si="3">SUM(B30:B32)</f>
        <v>6254</v>
      </c>
      <c r="C33" s="11">
        <f t="shared" si="3"/>
        <v>1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>
        <v>0</v>
      </c>
      <c r="C36" s="16" t="e">
        <f>B36/B38</f>
        <v>#DIV/0!</v>
      </c>
    </row>
    <row r="37" spans="1:3" ht="15.75" customHeight="1" x14ac:dyDescent="0.2">
      <c r="A37" s="14" t="s">
        <v>45</v>
      </c>
      <c r="B37" s="19">
        <v>0</v>
      </c>
      <c r="C37" s="16" t="e">
        <f>B37/B38</f>
        <v>#DIV/0!</v>
      </c>
    </row>
    <row r="38" spans="1:3" ht="15.75" customHeight="1" x14ac:dyDescent="0.2">
      <c r="A38" s="17" t="s">
        <v>10</v>
      </c>
      <c r="B38" s="14">
        <v>0</v>
      </c>
      <c r="C38" s="20" t="e">
        <f>SUM(C36:C37)</f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>
        <v>0</v>
      </c>
      <c r="C41" s="16" t="e">
        <f>B41/B44</f>
        <v>#DIV/0!</v>
      </c>
    </row>
    <row r="42" spans="1:3" ht="15.75" customHeight="1" x14ac:dyDescent="0.2">
      <c r="A42" s="14" t="s">
        <v>48</v>
      </c>
      <c r="B42" s="19">
        <v>0</v>
      </c>
      <c r="C42" s="16" t="e">
        <f>B42/B44</f>
        <v>#DIV/0!</v>
      </c>
    </row>
    <row r="43" spans="1:3" ht="15.75" customHeight="1" x14ac:dyDescent="0.2">
      <c r="A43" s="14" t="s">
        <v>49</v>
      </c>
      <c r="B43" s="19">
        <v>0</v>
      </c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4">SUM(B41:B43)</f>
        <v>0</v>
      </c>
      <c r="C44" s="16" t="e">
        <f t="shared" si="4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>
        <v>0</v>
      </c>
      <c r="C47" s="16" t="e">
        <f>B47/B49</f>
        <v>#DIV/0!</v>
      </c>
    </row>
    <row r="48" spans="1:3" ht="15.75" customHeight="1" x14ac:dyDescent="0.2">
      <c r="A48" s="14" t="s">
        <v>52</v>
      </c>
      <c r="B48" s="19">
        <v>0</v>
      </c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5">SUM(B47:B48)</f>
        <v>0</v>
      </c>
      <c r="C49" s="20" t="e">
        <f t="shared" si="5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7">
        <v>3685</v>
      </c>
      <c r="C52" s="11">
        <f>B52/B54</f>
        <v>0.6188077246011755</v>
      </c>
    </row>
    <row r="53" spans="1:3" ht="15.75" customHeight="1" x14ac:dyDescent="0.2">
      <c r="A53" s="3" t="s">
        <v>55</v>
      </c>
      <c r="B53" s="7">
        <v>2270</v>
      </c>
      <c r="C53" s="11">
        <f>B53/B54</f>
        <v>0.3811922753988245</v>
      </c>
    </row>
    <row r="54" spans="1:3" ht="15.75" customHeight="1" x14ac:dyDescent="0.2">
      <c r="A54" s="2" t="s">
        <v>10</v>
      </c>
      <c r="B54" s="3">
        <f t="shared" ref="B54:C54" si="6">SUM(B52:B53)</f>
        <v>5955</v>
      </c>
      <c r="C54" s="8">
        <f t="shared" si="6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7">
        <v>2928</v>
      </c>
      <c r="C57" s="11">
        <f>B57/B59</f>
        <v>0.56459699190127266</v>
      </c>
    </row>
    <row r="58" spans="1:3" ht="15.75" customHeight="1" x14ac:dyDescent="0.2">
      <c r="A58" s="3" t="s">
        <v>58</v>
      </c>
      <c r="B58" s="7">
        <v>2258</v>
      </c>
      <c r="C58" s="11">
        <f>B58/B59</f>
        <v>0.43540300809872734</v>
      </c>
    </row>
    <row r="59" spans="1:3" ht="15.75" customHeight="1" x14ac:dyDescent="0.2">
      <c r="A59" s="2" t="s">
        <v>10</v>
      </c>
      <c r="B59" s="3">
        <f t="shared" ref="B59:C59" si="7">SUM(B57:B58)</f>
        <v>5186</v>
      </c>
      <c r="C59" s="8">
        <f t="shared" si="7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7">
        <v>2685</v>
      </c>
      <c r="C62" s="11">
        <f>B62/B64</f>
        <v>0.51565200691376989</v>
      </c>
    </row>
    <row r="63" spans="1:3" ht="15.75" customHeight="1" x14ac:dyDescent="0.2">
      <c r="A63" s="3" t="s">
        <v>61</v>
      </c>
      <c r="B63" s="7">
        <v>2522</v>
      </c>
      <c r="C63" s="11">
        <f>B63/B64</f>
        <v>0.48434799308623006</v>
      </c>
    </row>
    <row r="64" spans="1:3" ht="15.75" customHeight="1" x14ac:dyDescent="0.2">
      <c r="A64" s="2" t="s">
        <v>10</v>
      </c>
      <c r="B64" s="3">
        <f t="shared" ref="B64:C64" si="8">SUM(B62:B63)</f>
        <v>5207</v>
      </c>
      <c r="C64" s="8">
        <f t="shared" si="8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7">
        <v>3967</v>
      </c>
      <c r="C67" s="11">
        <f>B67/B69</f>
        <v>0.6545124566903151</v>
      </c>
    </row>
    <row r="68" spans="1:3" ht="15.75" customHeight="1" x14ac:dyDescent="0.2">
      <c r="A68" s="3" t="s">
        <v>64</v>
      </c>
      <c r="B68" s="7">
        <v>2094</v>
      </c>
      <c r="C68" s="11">
        <f>B68/B69</f>
        <v>0.3454875433096849</v>
      </c>
    </row>
    <row r="69" spans="1:3" ht="15.75" customHeight="1" x14ac:dyDescent="0.2">
      <c r="A69" s="2" t="s">
        <v>10</v>
      </c>
      <c r="B69" s="3">
        <f t="shared" ref="B69:C69" si="9">SUM(B67:B68)</f>
        <v>6061</v>
      </c>
      <c r="C69" s="8">
        <f t="shared" si="9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>
        <v>0</v>
      </c>
      <c r="C72" s="16" t="e">
        <f>B72/B76</f>
        <v>#DIV/0!</v>
      </c>
    </row>
    <row r="73" spans="1:3" ht="15.75" customHeight="1" x14ac:dyDescent="0.2">
      <c r="A73" s="14" t="s">
        <v>67</v>
      </c>
      <c r="B73" s="19">
        <v>0</v>
      </c>
      <c r="C73" s="16" t="e">
        <f>B73/B76</f>
        <v>#DIV/0!</v>
      </c>
    </row>
    <row r="74" spans="1:3" ht="15.75" customHeight="1" x14ac:dyDescent="0.2">
      <c r="A74" s="14" t="s">
        <v>68</v>
      </c>
      <c r="B74" s="19">
        <v>0</v>
      </c>
      <c r="C74" s="16" t="e">
        <f>B74/B76</f>
        <v>#DIV/0!</v>
      </c>
    </row>
    <row r="75" spans="1:3" ht="15.75" customHeight="1" x14ac:dyDescent="0.2">
      <c r="A75" s="14" t="s">
        <v>69</v>
      </c>
      <c r="B75" s="19">
        <v>0</v>
      </c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0">SUM(B72:B75)</f>
        <v>0</v>
      </c>
      <c r="C76" s="16" t="e">
        <f t="shared" si="10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>
        <v>0</v>
      </c>
      <c r="C79" s="16" t="e">
        <f>B79/B82</f>
        <v>#DIV/0!</v>
      </c>
    </row>
    <row r="80" spans="1:3" ht="15.75" customHeight="1" x14ac:dyDescent="0.2">
      <c r="A80" s="14" t="s">
        <v>72</v>
      </c>
      <c r="B80" s="19">
        <v>0</v>
      </c>
      <c r="C80" s="16" t="e">
        <f>B80/B82</f>
        <v>#DIV/0!</v>
      </c>
    </row>
    <row r="81" spans="1:3" ht="15.75" customHeight="1" x14ac:dyDescent="0.2">
      <c r="A81" s="14" t="s">
        <v>73</v>
      </c>
      <c r="B81" s="19">
        <v>0</v>
      </c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1">SUM(B79:B81)</f>
        <v>0</v>
      </c>
      <c r="C82" s="16" t="e">
        <f t="shared" si="11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9.140625" customWidth="1"/>
    <col min="5" max="5" width="17.7109375" customWidth="1"/>
    <col min="6" max="6" width="12.7109375" customWidth="1"/>
  </cols>
  <sheetData>
    <row r="1" spans="1:7" ht="15.75" customHeight="1" x14ac:dyDescent="0.25">
      <c r="D1" s="1" t="s">
        <v>438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87</v>
      </c>
      <c r="F2" s="3" t="s">
        <v>2</v>
      </c>
      <c r="G2" s="2" t="s">
        <v>3</v>
      </c>
    </row>
    <row r="3" spans="1:7" ht="15.75" customHeight="1" x14ac:dyDescent="0.2">
      <c r="A3" s="3" t="s">
        <v>5</v>
      </c>
      <c r="B3" s="7">
        <v>6</v>
      </c>
      <c r="C3" s="8">
        <f>B3/B11</f>
        <v>3.3400133600534405E-4</v>
      </c>
      <c r="E3" s="3" t="s">
        <v>439</v>
      </c>
      <c r="F3" s="10">
        <v>9643</v>
      </c>
      <c r="G3" s="11">
        <f>F3/F6</f>
        <v>0.59011076433510801</v>
      </c>
    </row>
    <row r="4" spans="1:7" ht="15.75" customHeight="1" x14ac:dyDescent="0.2">
      <c r="A4" s="3" t="s">
        <v>7</v>
      </c>
      <c r="B4" s="7">
        <v>50</v>
      </c>
      <c r="C4" s="8">
        <f>B4/B11</f>
        <v>2.7833444667112002E-3</v>
      </c>
      <c r="E4" s="3" t="s">
        <v>440</v>
      </c>
      <c r="F4" s="10">
        <v>3017</v>
      </c>
      <c r="G4" s="11">
        <f>F4/F6</f>
        <v>0.18462762376843522</v>
      </c>
    </row>
    <row r="5" spans="1:7" ht="15.75" customHeight="1" x14ac:dyDescent="0.2">
      <c r="A5" s="3" t="s">
        <v>9</v>
      </c>
      <c r="B5" s="7">
        <v>216</v>
      </c>
      <c r="C5" s="8">
        <f>B5/B11</f>
        <v>1.2024048096192385E-2</v>
      </c>
      <c r="E5" s="3" t="s">
        <v>441</v>
      </c>
      <c r="F5" s="10">
        <v>3681</v>
      </c>
      <c r="G5" s="11">
        <f>F5/F6</f>
        <v>0.22526161189645677</v>
      </c>
    </row>
    <row r="6" spans="1:7" ht="15.75" customHeight="1" x14ac:dyDescent="0.2">
      <c r="A6" s="3" t="s">
        <v>11</v>
      </c>
      <c r="B6" s="10">
        <v>2472</v>
      </c>
      <c r="C6" s="8">
        <f>B6/B11</f>
        <v>0.13760855043420173</v>
      </c>
      <c r="E6" s="2" t="s">
        <v>10</v>
      </c>
      <c r="F6" s="10">
        <f t="shared" ref="F6:G6" si="0">SUM(F3:F5)</f>
        <v>16341</v>
      </c>
      <c r="G6" s="11">
        <f t="shared" si="0"/>
        <v>1</v>
      </c>
    </row>
    <row r="7" spans="1:7" ht="15.75" customHeight="1" x14ac:dyDescent="0.2">
      <c r="A7" s="3" t="s">
        <v>12</v>
      </c>
      <c r="B7" s="7">
        <v>50</v>
      </c>
      <c r="C7" s="8">
        <f>B7/B11</f>
        <v>2.7833444667112002E-3</v>
      </c>
    </row>
    <row r="8" spans="1:7" ht="15.75" customHeight="1" x14ac:dyDescent="0.2">
      <c r="A8" s="3" t="s">
        <v>14</v>
      </c>
      <c r="B8" s="7">
        <v>18</v>
      </c>
      <c r="C8" s="8">
        <f>B8/B11</f>
        <v>1.002004008016032E-3</v>
      </c>
    </row>
    <row r="9" spans="1:7" ht="15.75" customHeight="1" x14ac:dyDescent="0.2">
      <c r="A9" s="3" t="s">
        <v>16</v>
      </c>
      <c r="B9" s="10">
        <v>14937</v>
      </c>
      <c r="C9" s="8">
        <f>B9/B11</f>
        <v>0.83149632598530399</v>
      </c>
    </row>
    <row r="10" spans="1:7" ht="15.75" customHeight="1" x14ac:dyDescent="0.2">
      <c r="A10" s="3" t="s">
        <v>18</v>
      </c>
      <c r="B10" s="7">
        <v>215</v>
      </c>
      <c r="C10" s="8">
        <f>B10/B11</f>
        <v>1.1968381206858161E-2</v>
      </c>
    </row>
    <row r="11" spans="1:7" ht="15.75" customHeight="1" x14ac:dyDescent="0.2">
      <c r="A11" s="2" t="s">
        <v>10</v>
      </c>
      <c r="B11" s="3">
        <f t="shared" ref="B11:C11" si="1">SUM(B3:B10)</f>
        <v>17964</v>
      </c>
      <c r="C11" s="8">
        <f t="shared" si="1"/>
        <v>1</v>
      </c>
    </row>
    <row r="12" spans="1:7" ht="15.75" customHeight="1" x14ac:dyDescent="0.2">
      <c r="C12" s="11"/>
    </row>
    <row r="13" spans="1:7" ht="15.75" customHeight="1" x14ac:dyDescent="0.2">
      <c r="A13" s="17" t="s">
        <v>21</v>
      </c>
      <c r="B13" s="14" t="s">
        <v>2</v>
      </c>
      <c r="C13" s="18" t="s">
        <v>3</v>
      </c>
    </row>
    <row r="14" spans="1:7" ht="15.75" customHeight="1" x14ac:dyDescent="0.2">
      <c r="A14" s="14" t="s">
        <v>23</v>
      </c>
      <c r="B14" s="19"/>
      <c r="C14" s="16" t="e">
        <f>B14/B16</f>
        <v>#DIV/0!</v>
      </c>
    </row>
    <row r="15" spans="1:7" ht="15.75" customHeight="1" x14ac:dyDescent="0.2">
      <c r="A15" s="14" t="s">
        <v>25</v>
      </c>
      <c r="B15" s="19"/>
      <c r="C15" s="16" t="e">
        <f>B15/B16</f>
        <v>#DIV/0!</v>
      </c>
    </row>
    <row r="16" spans="1:7" ht="15.75" customHeight="1" x14ac:dyDescent="0.2">
      <c r="A16" s="17" t="s">
        <v>10</v>
      </c>
      <c r="B16" s="14">
        <f t="shared" ref="B16:C16" si="2">SUM(B14:B15)</f>
        <v>0</v>
      </c>
      <c r="C16" s="20" t="e">
        <f t="shared" si="2"/>
        <v>#DIV/0!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17" t="s">
        <v>27</v>
      </c>
      <c r="B18" s="14" t="s">
        <v>2</v>
      </c>
      <c r="C18" s="18" t="s">
        <v>3</v>
      </c>
    </row>
    <row r="19" spans="1:3" ht="15.75" customHeight="1" x14ac:dyDescent="0.2">
      <c r="A19" s="14" t="s">
        <v>29</v>
      </c>
      <c r="B19" s="19"/>
      <c r="C19" s="16" t="e">
        <f>B19/B27</f>
        <v>#DIV/0!</v>
      </c>
    </row>
    <row r="20" spans="1:3" ht="15.75" customHeight="1" x14ac:dyDescent="0.2">
      <c r="A20" s="14" t="s">
        <v>31</v>
      </c>
      <c r="B20" s="19"/>
      <c r="C20" s="16" t="e">
        <f>B20/B27</f>
        <v>#DIV/0!</v>
      </c>
    </row>
    <row r="21" spans="1:3" ht="15.75" customHeight="1" x14ac:dyDescent="0.2">
      <c r="A21" s="14" t="s">
        <v>33</v>
      </c>
      <c r="B21" s="19"/>
      <c r="C21" s="16" t="e">
        <f>B21/B27</f>
        <v>#DIV/0!</v>
      </c>
    </row>
    <row r="22" spans="1:3" ht="15.75" customHeight="1" x14ac:dyDescent="0.2">
      <c r="A22" s="14" t="s">
        <v>34</v>
      </c>
      <c r="B22" s="19"/>
      <c r="C22" s="16" t="e">
        <f>B22/B27</f>
        <v>#DIV/0!</v>
      </c>
    </row>
    <row r="23" spans="1:3" ht="15.75" customHeight="1" x14ac:dyDescent="0.2">
      <c r="A23" s="14" t="s">
        <v>35</v>
      </c>
      <c r="B23" s="19"/>
      <c r="C23" s="16" t="e">
        <f>B23/B27</f>
        <v>#DIV/0!</v>
      </c>
    </row>
    <row r="24" spans="1:3" ht="15.75" customHeight="1" x14ac:dyDescent="0.2">
      <c r="A24" s="14" t="s">
        <v>36</v>
      </c>
      <c r="B24" s="19"/>
      <c r="C24" s="16" t="e">
        <f>B24/B27</f>
        <v>#DIV/0!</v>
      </c>
    </row>
    <row r="25" spans="1:3" ht="15.75" customHeight="1" x14ac:dyDescent="0.2">
      <c r="A25" s="14" t="s">
        <v>37</v>
      </c>
      <c r="B25" s="19"/>
      <c r="C25" s="16" t="e">
        <f>B25/B27</f>
        <v>#DIV/0!</v>
      </c>
    </row>
    <row r="26" spans="1:3" ht="15.75" customHeight="1" x14ac:dyDescent="0.2">
      <c r="A26" s="14" t="s">
        <v>38</v>
      </c>
      <c r="B26" s="19"/>
      <c r="C26" s="16" t="e">
        <f>B26/B27</f>
        <v>#DIV/0!</v>
      </c>
    </row>
    <row r="27" spans="1:3" ht="15.75" customHeight="1" x14ac:dyDescent="0.2">
      <c r="A27" s="17" t="s">
        <v>10</v>
      </c>
      <c r="B27" s="19">
        <f t="shared" ref="B27:C27" si="3">SUM(B19:B26)</f>
        <v>0</v>
      </c>
      <c r="C27" s="16" t="e">
        <f t="shared" si="3"/>
        <v>#DIV/0!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17" t="s">
        <v>39</v>
      </c>
      <c r="B29" s="14" t="s">
        <v>2</v>
      </c>
      <c r="C29" s="18" t="s">
        <v>3</v>
      </c>
    </row>
    <row r="30" spans="1:3" ht="15.75" customHeight="1" x14ac:dyDescent="0.2">
      <c r="A30" s="14" t="s">
        <v>40</v>
      </c>
      <c r="B30" s="19"/>
      <c r="C30" s="16" t="e">
        <f>B30/B33</f>
        <v>#DIV/0!</v>
      </c>
    </row>
    <row r="31" spans="1:3" ht="15.75" customHeight="1" x14ac:dyDescent="0.2">
      <c r="A31" s="14" t="s">
        <v>41</v>
      </c>
      <c r="B31" s="19"/>
      <c r="C31" s="16" t="e">
        <f>B31/B33</f>
        <v>#DIV/0!</v>
      </c>
    </row>
    <row r="32" spans="1:3" ht="15.75" customHeight="1" x14ac:dyDescent="0.2">
      <c r="A32" s="14" t="s">
        <v>42</v>
      </c>
      <c r="B32" s="19"/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4">SUM(B30:B32)</f>
        <v>0</v>
      </c>
      <c r="C33" s="16" t="e">
        <f t="shared" si="4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2" t="s">
        <v>43</v>
      </c>
      <c r="B35" s="3" t="s">
        <v>2</v>
      </c>
      <c r="C35" s="4" t="s">
        <v>3</v>
      </c>
    </row>
    <row r="36" spans="1:3" ht="15.75" customHeight="1" x14ac:dyDescent="0.2">
      <c r="A36" s="3" t="s">
        <v>44</v>
      </c>
      <c r="B36" s="10">
        <v>7501</v>
      </c>
      <c r="C36" s="11">
        <f>B36/B38</f>
        <v>0.77754742406965893</v>
      </c>
    </row>
    <row r="37" spans="1:3" ht="15.75" customHeight="1" x14ac:dyDescent="0.2">
      <c r="A37" s="3" t="s">
        <v>45</v>
      </c>
      <c r="B37" s="10">
        <v>2146</v>
      </c>
      <c r="C37" s="11">
        <f>B37/B38</f>
        <v>0.22245257593034104</v>
      </c>
    </row>
    <row r="38" spans="1:3" ht="15.75" customHeight="1" x14ac:dyDescent="0.2">
      <c r="A38" s="2" t="s">
        <v>10</v>
      </c>
      <c r="B38" s="13">
        <f t="shared" ref="B38:C38" si="5">SUM(B36:B37)</f>
        <v>9647</v>
      </c>
      <c r="C38" s="8">
        <f t="shared" si="5"/>
        <v>1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/>
      <c r="C41" s="16" t="e">
        <f>B41/B44</f>
        <v>#DIV/0!</v>
      </c>
    </row>
    <row r="42" spans="1:3" ht="15.75" customHeight="1" x14ac:dyDescent="0.2">
      <c r="A42" s="14" t="s">
        <v>48</v>
      </c>
      <c r="B42" s="19"/>
      <c r="C42" s="16" t="e">
        <f>B42/B44</f>
        <v>#DIV/0!</v>
      </c>
    </row>
    <row r="43" spans="1:3" ht="15.75" customHeight="1" x14ac:dyDescent="0.2">
      <c r="A43" s="14" t="s">
        <v>49</v>
      </c>
      <c r="B43" s="19"/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6">SUM(B41:B43)</f>
        <v>0</v>
      </c>
      <c r="C44" s="16" t="e">
        <f t="shared" si="6"/>
        <v>#DIV/0!</v>
      </c>
    </row>
    <row r="45" spans="1:3" ht="15.75" customHeight="1" x14ac:dyDescent="0.2">
      <c r="C45" s="11"/>
    </row>
    <row r="46" spans="1:3" ht="15.75" customHeight="1" x14ac:dyDescent="0.2">
      <c r="A46" s="2" t="s">
        <v>50</v>
      </c>
      <c r="B46" s="3" t="s">
        <v>2</v>
      </c>
      <c r="C46" s="4" t="s">
        <v>3</v>
      </c>
    </row>
    <row r="47" spans="1:3" ht="15.75" customHeight="1" x14ac:dyDescent="0.2">
      <c r="A47" s="14" t="s">
        <v>51</v>
      </c>
      <c r="B47" s="15">
        <v>3910</v>
      </c>
      <c r="C47" s="16"/>
    </row>
    <row r="48" spans="1:3" ht="15.75" customHeight="1" x14ac:dyDescent="0.2">
      <c r="A48" s="3" t="s">
        <v>52</v>
      </c>
      <c r="B48" s="10">
        <v>2440</v>
      </c>
      <c r="C48" s="11">
        <f>B48/B49</f>
        <v>1</v>
      </c>
    </row>
    <row r="49" spans="1:3" ht="15.75" customHeight="1" x14ac:dyDescent="0.2">
      <c r="A49" s="2" t="s">
        <v>10</v>
      </c>
      <c r="B49" s="13">
        <f t="shared" ref="B49:C49" si="7">B48</f>
        <v>2440</v>
      </c>
      <c r="C49" s="8">
        <f t="shared" si="7"/>
        <v>1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10">
        <v>10746</v>
      </c>
      <c r="C52" s="11">
        <f>B52/B54</f>
        <v>0.64820846905537455</v>
      </c>
    </row>
    <row r="53" spans="1:3" ht="15.75" customHeight="1" x14ac:dyDescent="0.2">
      <c r="A53" s="3" t="s">
        <v>55</v>
      </c>
      <c r="B53" s="10">
        <v>5832</v>
      </c>
      <c r="C53" s="11">
        <f>B53/B54</f>
        <v>0.3517915309446254</v>
      </c>
    </row>
    <row r="54" spans="1:3" ht="15.75" customHeight="1" x14ac:dyDescent="0.2">
      <c r="A54" s="2" t="s">
        <v>10</v>
      </c>
      <c r="B54" s="13">
        <f t="shared" ref="B54:C54" si="8">SUM(B52:B53)</f>
        <v>16578</v>
      </c>
      <c r="C54" s="8">
        <f t="shared" si="8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10">
        <v>8153</v>
      </c>
      <c r="C57" s="11">
        <f>B57/B59</f>
        <v>0.56154005096769755</v>
      </c>
    </row>
    <row r="58" spans="1:3" ht="15.75" customHeight="1" x14ac:dyDescent="0.2">
      <c r="A58" s="3" t="s">
        <v>58</v>
      </c>
      <c r="B58" s="10">
        <v>6366</v>
      </c>
      <c r="C58" s="11">
        <f>B58/B59</f>
        <v>0.43845994903230251</v>
      </c>
    </row>
    <row r="59" spans="1:3" ht="15.75" customHeight="1" x14ac:dyDescent="0.2">
      <c r="A59" s="2" t="s">
        <v>10</v>
      </c>
      <c r="B59" s="13">
        <f t="shared" ref="B59:C59" si="9">SUM(B57:B58)</f>
        <v>14519</v>
      </c>
      <c r="C59" s="8">
        <f t="shared" si="9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10">
        <v>7562</v>
      </c>
      <c r="C62" s="11">
        <f>B62/B64</f>
        <v>0.51579019166496143</v>
      </c>
    </row>
    <row r="63" spans="1:3" ht="15.75" customHeight="1" x14ac:dyDescent="0.2">
      <c r="A63" s="3" t="s">
        <v>61</v>
      </c>
      <c r="B63" s="10">
        <v>7099</v>
      </c>
      <c r="C63" s="11">
        <f>B63/B64</f>
        <v>0.48420980833503852</v>
      </c>
    </row>
    <row r="64" spans="1:3" ht="15.75" customHeight="1" x14ac:dyDescent="0.2">
      <c r="A64" s="2" t="s">
        <v>10</v>
      </c>
      <c r="B64" s="13">
        <f t="shared" ref="B64:C64" si="10">SUM(B62:B63)</f>
        <v>14661</v>
      </c>
      <c r="C64" s="8">
        <f t="shared" si="10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10">
        <v>10159</v>
      </c>
      <c r="C67" s="11">
        <f>B67/B69</f>
        <v>0.61268922260418557</v>
      </c>
    </row>
    <row r="68" spans="1:3" ht="15.75" customHeight="1" x14ac:dyDescent="0.2">
      <c r="A68" s="3" t="s">
        <v>64</v>
      </c>
      <c r="B68" s="10">
        <v>6422</v>
      </c>
      <c r="C68" s="11">
        <f>B68/B69</f>
        <v>0.38731077739581449</v>
      </c>
    </row>
    <row r="69" spans="1:3" ht="15.75" customHeight="1" x14ac:dyDescent="0.2">
      <c r="A69" s="2" t="s">
        <v>10</v>
      </c>
      <c r="B69" s="13">
        <f t="shared" ref="B69:C69" si="11">SUM(B67:B68)</f>
        <v>16581</v>
      </c>
      <c r="C69" s="8">
        <f t="shared" si="11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/>
      <c r="C72" s="16" t="e">
        <f>B72/B76</f>
        <v>#DIV/0!</v>
      </c>
    </row>
    <row r="73" spans="1:3" ht="15.75" customHeight="1" x14ac:dyDescent="0.2">
      <c r="A73" s="14" t="s">
        <v>67</v>
      </c>
      <c r="B73" s="19"/>
      <c r="C73" s="16" t="e">
        <f>B73/B76</f>
        <v>#DIV/0!</v>
      </c>
    </row>
    <row r="74" spans="1:3" ht="15.75" customHeight="1" x14ac:dyDescent="0.2">
      <c r="A74" s="14" t="s">
        <v>68</v>
      </c>
      <c r="B74" s="19"/>
      <c r="C74" s="16" t="e">
        <f>B74/B76</f>
        <v>#DIV/0!</v>
      </c>
    </row>
    <row r="75" spans="1:3" ht="15.75" customHeight="1" x14ac:dyDescent="0.2">
      <c r="A75" s="14" t="s">
        <v>69</v>
      </c>
      <c r="B75" s="19"/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2">SUM(B72:B75)</f>
        <v>0</v>
      </c>
      <c r="C76" s="16" t="e">
        <f t="shared" si="12"/>
        <v>#DIV/0!</v>
      </c>
    </row>
    <row r="77" spans="1:3" ht="15.75" customHeight="1" x14ac:dyDescent="0.2">
      <c r="C77" s="11"/>
    </row>
    <row r="78" spans="1:3" ht="15.75" customHeight="1" x14ac:dyDescent="0.2">
      <c r="A78" s="2" t="s">
        <v>70</v>
      </c>
      <c r="B78" s="3" t="s">
        <v>2</v>
      </c>
      <c r="C78" s="4" t="s">
        <v>3</v>
      </c>
    </row>
    <row r="79" spans="1:3" ht="15.75" customHeight="1" x14ac:dyDescent="0.2">
      <c r="A79" s="3" t="s">
        <v>71</v>
      </c>
      <c r="B79" s="10">
        <v>1621</v>
      </c>
      <c r="C79" s="11">
        <f>B79/B82</f>
        <v>0.29055386269940847</v>
      </c>
    </row>
    <row r="80" spans="1:3" ht="15.75" customHeight="1" x14ac:dyDescent="0.2">
      <c r="A80" s="3" t="s">
        <v>72</v>
      </c>
      <c r="B80" s="10">
        <v>3520</v>
      </c>
      <c r="C80" s="11">
        <f>B80/B82</f>
        <v>0.63093744398637752</v>
      </c>
    </row>
    <row r="81" spans="1:3" ht="15.75" customHeight="1" x14ac:dyDescent="0.2">
      <c r="A81" s="3" t="s">
        <v>73</v>
      </c>
      <c r="B81" s="7">
        <v>438</v>
      </c>
      <c r="C81" s="11">
        <f>B81/B82</f>
        <v>7.850869331421402E-2</v>
      </c>
    </row>
    <row r="82" spans="1:3" ht="15.75" customHeight="1" x14ac:dyDescent="0.2">
      <c r="A82" s="2" t="s">
        <v>10</v>
      </c>
      <c r="B82" s="10">
        <f t="shared" ref="B82:C82" si="13">SUM(B79:B81)</f>
        <v>5579</v>
      </c>
      <c r="C82" s="11">
        <f t="shared" si="13"/>
        <v>1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4.7109375" customWidth="1"/>
    <col min="5" max="5" width="25.28515625" customWidth="1"/>
    <col min="6" max="6" width="12.7109375" customWidth="1"/>
  </cols>
  <sheetData>
    <row r="1" spans="1:7" ht="15.75" customHeight="1" x14ac:dyDescent="0.25">
      <c r="D1" s="1" t="s">
        <v>442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226</v>
      </c>
      <c r="F2" s="3" t="s">
        <v>2</v>
      </c>
      <c r="G2" s="4" t="s">
        <v>3</v>
      </c>
    </row>
    <row r="3" spans="1:7" ht="15.75" customHeight="1" x14ac:dyDescent="0.2">
      <c r="A3" s="3" t="s">
        <v>5</v>
      </c>
      <c r="B3" s="7">
        <v>14</v>
      </c>
      <c r="C3" s="8">
        <f>B3/B11</f>
        <v>1.1682242990654205E-3</v>
      </c>
      <c r="E3" s="3" t="s">
        <v>443</v>
      </c>
      <c r="F3" s="10">
        <v>3156</v>
      </c>
      <c r="G3" s="11">
        <f>F3/F6</f>
        <v>0.26848149723521908</v>
      </c>
    </row>
    <row r="4" spans="1:7" ht="15.75" customHeight="1" x14ac:dyDescent="0.2">
      <c r="A4" s="3" t="s">
        <v>7</v>
      </c>
      <c r="B4" s="7">
        <v>26</v>
      </c>
      <c r="C4" s="8">
        <f>B4/B11</f>
        <v>2.1695594125500667E-3</v>
      </c>
      <c r="E4" s="3" t="s">
        <v>444</v>
      </c>
      <c r="F4" s="10">
        <v>2892</v>
      </c>
      <c r="G4" s="11">
        <f>F4/F6</f>
        <v>0.24602296894938325</v>
      </c>
    </row>
    <row r="5" spans="1:7" ht="15.75" customHeight="1" x14ac:dyDescent="0.2">
      <c r="A5" s="3" t="s">
        <v>9</v>
      </c>
      <c r="B5" s="7">
        <v>93</v>
      </c>
      <c r="C5" s="8">
        <f>B5/B11</f>
        <v>7.7603471295060083E-3</v>
      </c>
      <c r="E5" s="3" t="s">
        <v>445</v>
      </c>
      <c r="F5" s="10">
        <v>5707</v>
      </c>
      <c r="G5" s="11">
        <f>F5/F6</f>
        <v>0.48549553381539773</v>
      </c>
    </row>
    <row r="6" spans="1:7" ht="15.75" customHeight="1" x14ac:dyDescent="0.2">
      <c r="A6" s="3" t="s">
        <v>11</v>
      </c>
      <c r="B6" s="7">
        <v>807</v>
      </c>
      <c r="C6" s="8">
        <f>B6/B11</f>
        <v>6.7339786381842459E-2</v>
      </c>
      <c r="E6" s="2" t="s">
        <v>10</v>
      </c>
      <c r="F6" s="10">
        <f t="shared" ref="F6:G6" si="0">SUM(F3:F5)</f>
        <v>11755</v>
      </c>
      <c r="G6" s="11">
        <f t="shared" si="0"/>
        <v>1</v>
      </c>
    </row>
    <row r="7" spans="1:7" ht="15.75" customHeight="1" x14ac:dyDescent="0.2">
      <c r="A7" s="3" t="s">
        <v>12</v>
      </c>
      <c r="B7" s="7">
        <v>30</v>
      </c>
      <c r="C7" s="8">
        <f>B7/B11</f>
        <v>2.5033377837116156E-3</v>
      </c>
      <c r="G7" s="11"/>
    </row>
    <row r="8" spans="1:7" ht="15.75" customHeight="1" x14ac:dyDescent="0.2">
      <c r="A8" s="3" t="s">
        <v>14</v>
      </c>
      <c r="B8" s="7">
        <v>20</v>
      </c>
      <c r="C8" s="8">
        <f>B8/B11</f>
        <v>1.6688918558077437E-3</v>
      </c>
      <c r="E8" s="2" t="s">
        <v>107</v>
      </c>
      <c r="F8" s="3" t="s">
        <v>2</v>
      </c>
      <c r="G8" s="4" t="s">
        <v>3</v>
      </c>
    </row>
    <row r="9" spans="1:7" ht="15.75" customHeight="1" x14ac:dyDescent="0.2">
      <c r="A9" s="3" t="s">
        <v>16</v>
      </c>
      <c r="B9" s="10">
        <v>10793</v>
      </c>
      <c r="C9" s="8">
        <f>B9/B11</f>
        <v>0.90061748998664881</v>
      </c>
      <c r="E9" s="3" t="s">
        <v>446</v>
      </c>
      <c r="F9" s="10">
        <v>1823</v>
      </c>
      <c r="G9" s="11">
        <f>F9/F11</f>
        <v>0.49470827679782903</v>
      </c>
    </row>
    <row r="10" spans="1:7" ht="15.75" customHeight="1" x14ac:dyDescent="0.2">
      <c r="A10" s="3" t="s">
        <v>18</v>
      </c>
      <c r="B10" s="7">
        <v>201</v>
      </c>
      <c r="C10" s="8">
        <f>B10/B11</f>
        <v>1.6772363150867824E-2</v>
      </c>
      <c r="E10" s="3" t="s">
        <v>447</v>
      </c>
      <c r="F10" s="10">
        <v>1862</v>
      </c>
      <c r="G10" s="11">
        <f>F10/F11</f>
        <v>0.50529172320217097</v>
      </c>
    </row>
    <row r="11" spans="1:7" ht="15.75" customHeight="1" x14ac:dyDescent="0.2">
      <c r="A11" s="2" t="s">
        <v>10</v>
      </c>
      <c r="B11" s="3">
        <f t="shared" ref="B11:C11" si="1">SUM(B3:B10)</f>
        <v>11984</v>
      </c>
      <c r="C11" s="8">
        <f t="shared" si="1"/>
        <v>1</v>
      </c>
      <c r="E11" s="2" t="s">
        <v>10</v>
      </c>
      <c r="F11" s="10">
        <f t="shared" ref="F11:G11" si="2">SUM(F9:F10)</f>
        <v>3685</v>
      </c>
      <c r="G11" s="11">
        <f t="shared" si="2"/>
        <v>1</v>
      </c>
    </row>
    <row r="12" spans="1:7" ht="15.75" customHeight="1" x14ac:dyDescent="0.2">
      <c r="C12" s="11"/>
      <c r="G12" s="11"/>
    </row>
    <row r="13" spans="1:7" ht="15.75" customHeight="1" x14ac:dyDescent="0.2">
      <c r="A13" s="17" t="s">
        <v>21</v>
      </c>
      <c r="B13" s="14" t="s">
        <v>2</v>
      </c>
      <c r="C13" s="18" t="s">
        <v>3</v>
      </c>
      <c r="E13" s="2" t="s">
        <v>157</v>
      </c>
      <c r="F13" s="3" t="s">
        <v>2</v>
      </c>
      <c r="G13" s="4" t="s">
        <v>3</v>
      </c>
    </row>
    <row r="14" spans="1:7" ht="15.75" customHeight="1" x14ac:dyDescent="0.2">
      <c r="A14" s="14" t="s">
        <v>23</v>
      </c>
      <c r="B14" s="19">
        <v>0</v>
      </c>
      <c r="C14" s="16" t="e">
        <f>B14/B16</f>
        <v>#DIV/0!</v>
      </c>
      <c r="E14" s="3" t="s">
        <v>448</v>
      </c>
      <c r="F14" s="7">
        <v>1593</v>
      </c>
      <c r="G14" s="11">
        <f>F14/F16</f>
        <v>0.57529794149512459</v>
      </c>
    </row>
    <row r="15" spans="1:7" ht="15.75" customHeight="1" x14ac:dyDescent="0.2">
      <c r="A15" s="14" t="s">
        <v>25</v>
      </c>
      <c r="B15" s="19">
        <v>0</v>
      </c>
      <c r="C15" s="16" t="e">
        <f>B15/B16</f>
        <v>#DIV/0!</v>
      </c>
      <c r="E15" s="3" t="s">
        <v>449</v>
      </c>
      <c r="F15" s="10">
        <v>1176</v>
      </c>
      <c r="G15" s="11">
        <f>F15/F16</f>
        <v>0.42470205850487541</v>
      </c>
    </row>
    <row r="16" spans="1:7" ht="15.75" customHeight="1" x14ac:dyDescent="0.2">
      <c r="A16" s="17" t="s">
        <v>10</v>
      </c>
      <c r="B16" s="14">
        <f t="shared" ref="B16:C16" si="3">SUM(B14:B15)</f>
        <v>0</v>
      </c>
      <c r="C16" s="20" t="e">
        <f t="shared" si="3"/>
        <v>#DIV/0!</v>
      </c>
      <c r="E16" s="2" t="s">
        <v>10</v>
      </c>
      <c r="F16" s="7">
        <f t="shared" ref="F16:G16" si="4">SUM(F14:F15)</f>
        <v>2769</v>
      </c>
      <c r="G16" s="11">
        <f t="shared" si="4"/>
        <v>1</v>
      </c>
    </row>
    <row r="17" spans="1:7" ht="15.75" customHeight="1" x14ac:dyDescent="0.2">
      <c r="A17" s="2"/>
      <c r="B17" s="3"/>
      <c r="C17" s="4"/>
      <c r="G17" s="11"/>
    </row>
    <row r="18" spans="1:7" ht="15.75" customHeight="1" x14ac:dyDescent="0.2">
      <c r="A18" s="17" t="s">
        <v>27</v>
      </c>
      <c r="B18" s="14" t="s">
        <v>2</v>
      </c>
      <c r="C18" s="18" t="s">
        <v>3</v>
      </c>
      <c r="E18" s="2" t="s">
        <v>206</v>
      </c>
      <c r="F18" s="3" t="s">
        <v>2</v>
      </c>
      <c r="G18" s="4" t="s">
        <v>3</v>
      </c>
    </row>
    <row r="19" spans="1:7" ht="15.75" customHeight="1" x14ac:dyDescent="0.2">
      <c r="A19" s="14" t="s">
        <v>29</v>
      </c>
      <c r="B19" s="19">
        <v>0</v>
      </c>
      <c r="C19" s="16" t="e">
        <f>B19/B27</f>
        <v>#DIV/0!</v>
      </c>
      <c r="E19" s="3" t="s">
        <v>450</v>
      </c>
      <c r="F19" s="7">
        <v>1326</v>
      </c>
      <c r="G19" s="11">
        <f>F19/F21</f>
        <v>0.52287066246056779</v>
      </c>
    </row>
    <row r="20" spans="1:7" ht="15.75" customHeight="1" x14ac:dyDescent="0.2">
      <c r="A20" s="14" t="s">
        <v>31</v>
      </c>
      <c r="B20" s="19">
        <v>0</v>
      </c>
      <c r="C20" s="16" t="e">
        <f>B20/B27</f>
        <v>#DIV/0!</v>
      </c>
      <c r="E20" s="3" t="s">
        <v>451</v>
      </c>
      <c r="F20" s="10">
        <v>1210</v>
      </c>
      <c r="G20" s="11">
        <f>F20/F21</f>
        <v>0.47712933753943215</v>
      </c>
    </row>
    <row r="21" spans="1:7" ht="15.75" customHeight="1" x14ac:dyDescent="0.2">
      <c r="A21" s="14" t="s">
        <v>33</v>
      </c>
      <c r="B21" s="19">
        <v>0</v>
      </c>
      <c r="C21" s="16" t="e">
        <f>B21/B27</f>
        <v>#DIV/0!</v>
      </c>
      <c r="E21" s="2" t="s">
        <v>10</v>
      </c>
      <c r="F21" s="7">
        <f t="shared" ref="F21:G21" si="5">SUM(F19:F20)</f>
        <v>2536</v>
      </c>
      <c r="G21" s="11">
        <f t="shared" si="5"/>
        <v>1</v>
      </c>
    </row>
    <row r="22" spans="1:7" ht="15.75" customHeight="1" x14ac:dyDescent="0.2">
      <c r="A22" s="14" t="s">
        <v>34</v>
      </c>
      <c r="B22" s="19">
        <v>0</v>
      </c>
      <c r="C22" s="16" t="e">
        <f>B22/B27</f>
        <v>#DIV/0!</v>
      </c>
      <c r="G22" s="11"/>
    </row>
    <row r="23" spans="1:7" ht="15.75" customHeight="1" x14ac:dyDescent="0.2">
      <c r="A23" s="14" t="s">
        <v>35</v>
      </c>
      <c r="B23" s="19">
        <v>0</v>
      </c>
      <c r="C23" s="16" t="e">
        <f>B23/B27</f>
        <v>#DIV/0!</v>
      </c>
      <c r="E23" s="2" t="s">
        <v>452</v>
      </c>
      <c r="F23" s="3" t="s">
        <v>2</v>
      </c>
      <c r="G23" s="4" t="s">
        <v>3</v>
      </c>
    </row>
    <row r="24" spans="1:7" ht="15.75" customHeight="1" x14ac:dyDescent="0.2">
      <c r="A24" s="14" t="s">
        <v>36</v>
      </c>
      <c r="B24" s="19">
        <v>0</v>
      </c>
      <c r="C24" s="16" t="e">
        <f>B24/B27</f>
        <v>#DIV/0!</v>
      </c>
      <c r="E24" s="3" t="s">
        <v>453</v>
      </c>
      <c r="F24" s="7">
        <v>188</v>
      </c>
      <c r="G24" s="11">
        <f>F24/F26</f>
        <v>0.62666666666666671</v>
      </c>
    </row>
    <row r="25" spans="1:7" ht="15.75" customHeight="1" x14ac:dyDescent="0.2">
      <c r="A25" s="14" t="s">
        <v>37</v>
      </c>
      <c r="B25" s="19">
        <v>0</v>
      </c>
      <c r="C25" s="16" t="e">
        <f>B25/B27</f>
        <v>#DIV/0!</v>
      </c>
      <c r="E25" s="3" t="s">
        <v>454</v>
      </c>
      <c r="F25" s="7">
        <v>112</v>
      </c>
      <c r="G25" s="11">
        <f>F25/F26</f>
        <v>0.37333333333333335</v>
      </c>
    </row>
    <row r="26" spans="1:7" ht="15.75" customHeight="1" x14ac:dyDescent="0.2">
      <c r="A26" s="14" t="s">
        <v>38</v>
      </c>
      <c r="B26" s="19">
        <v>0</v>
      </c>
      <c r="C26" s="16" t="e">
        <f>B26/B27</f>
        <v>#DIV/0!</v>
      </c>
      <c r="E26" s="2" t="s">
        <v>10</v>
      </c>
      <c r="F26" s="7">
        <f t="shared" ref="F26:G26" si="6">SUM(F24:F25)</f>
        <v>300</v>
      </c>
      <c r="G26" s="11">
        <f t="shared" si="6"/>
        <v>1</v>
      </c>
    </row>
    <row r="27" spans="1:7" ht="15.75" customHeight="1" x14ac:dyDescent="0.2">
      <c r="A27" s="17" t="s">
        <v>10</v>
      </c>
      <c r="B27" s="19">
        <f t="shared" ref="B27:C27" si="7">SUM(B19:B26)</f>
        <v>0</v>
      </c>
      <c r="C27" s="16" t="e">
        <f t="shared" si="7"/>
        <v>#DIV/0!</v>
      </c>
    </row>
    <row r="28" spans="1:7" ht="15.75" customHeight="1" x14ac:dyDescent="0.2">
      <c r="A28" s="2"/>
      <c r="B28" s="3"/>
      <c r="C28" s="4"/>
    </row>
    <row r="29" spans="1:7" ht="15.75" customHeight="1" x14ac:dyDescent="0.2">
      <c r="A29" s="17" t="s">
        <v>39</v>
      </c>
      <c r="B29" s="14" t="s">
        <v>2</v>
      </c>
      <c r="C29" s="18" t="s">
        <v>3</v>
      </c>
    </row>
    <row r="30" spans="1:7" ht="15.75" customHeight="1" x14ac:dyDescent="0.2">
      <c r="A30" s="14" t="s">
        <v>40</v>
      </c>
      <c r="B30" s="19">
        <v>0</v>
      </c>
      <c r="C30" s="16" t="e">
        <f>B30/B33</f>
        <v>#DIV/0!</v>
      </c>
    </row>
    <row r="31" spans="1:7" ht="15.75" customHeight="1" x14ac:dyDescent="0.2">
      <c r="A31" s="14" t="s">
        <v>41</v>
      </c>
      <c r="B31" s="19">
        <v>0</v>
      </c>
      <c r="C31" s="16" t="e">
        <f>B31/B33</f>
        <v>#DIV/0!</v>
      </c>
    </row>
    <row r="32" spans="1:7" ht="15.75" customHeight="1" x14ac:dyDescent="0.2">
      <c r="A32" s="14" t="s">
        <v>42</v>
      </c>
      <c r="B32" s="19">
        <v>0</v>
      </c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8">SUM(B30:B32)</f>
        <v>0</v>
      </c>
      <c r="C33" s="16" t="e">
        <f t="shared" si="8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2" t="s">
        <v>43</v>
      </c>
      <c r="B35" s="3" t="s">
        <v>2</v>
      </c>
      <c r="C35" s="4" t="s">
        <v>3</v>
      </c>
    </row>
    <row r="36" spans="1:3" ht="15.75" customHeight="1" x14ac:dyDescent="0.2">
      <c r="A36" s="3" t="s">
        <v>44</v>
      </c>
      <c r="B36" s="10">
        <v>9580</v>
      </c>
      <c r="C36" s="11">
        <f>B36/B38</f>
        <v>0.81538854370584735</v>
      </c>
    </row>
    <row r="37" spans="1:3" ht="15.75" customHeight="1" x14ac:dyDescent="0.2">
      <c r="A37" s="3" t="s">
        <v>45</v>
      </c>
      <c r="B37" s="10">
        <v>2169</v>
      </c>
      <c r="C37" s="11">
        <f>B37/B38</f>
        <v>0.18461145629415268</v>
      </c>
    </row>
    <row r="38" spans="1:3" ht="15.75" customHeight="1" x14ac:dyDescent="0.2">
      <c r="A38" s="2" t="s">
        <v>10</v>
      </c>
      <c r="B38" s="13">
        <f t="shared" ref="B38:C38" si="9">SUM(B36:B37)</f>
        <v>11749</v>
      </c>
      <c r="C38" s="8">
        <f t="shared" si="9"/>
        <v>1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>
        <v>0</v>
      </c>
      <c r="C41" s="16" t="e">
        <f>B41/B44</f>
        <v>#DIV/0!</v>
      </c>
    </row>
    <row r="42" spans="1:3" ht="15.75" customHeight="1" x14ac:dyDescent="0.2">
      <c r="A42" s="14" t="s">
        <v>48</v>
      </c>
      <c r="B42" s="19">
        <v>0</v>
      </c>
      <c r="C42" s="16" t="e">
        <f>B42/B44</f>
        <v>#DIV/0!</v>
      </c>
    </row>
    <row r="43" spans="1:3" ht="15.75" customHeight="1" x14ac:dyDescent="0.2">
      <c r="A43" s="14" t="s">
        <v>49</v>
      </c>
      <c r="B43" s="19">
        <v>0</v>
      </c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10">SUM(B41:B43)</f>
        <v>0</v>
      </c>
      <c r="C44" s="16" t="e">
        <f t="shared" si="10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>
        <v>0</v>
      </c>
      <c r="C47" s="16" t="e">
        <f>B47/B49</f>
        <v>#DIV/0!</v>
      </c>
    </row>
    <row r="48" spans="1:3" ht="15.75" customHeight="1" x14ac:dyDescent="0.2">
      <c r="A48" s="14" t="s">
        <v>52</v>
      </c>
      <c r="B48" s="19">
        <v>0</v>
      </c>
      <c r="C48" s="16" t="e">
        <f>B48/B49</f>
        <v>#DIV/0!</v>
      </c>
    </row>
    <row r="49" spans="1:3" ht="15.75" customHeight="1" x14ac:dyDescent="0.2">
      <c r="A49" s="17" t="s">
        <v>10</v>
      </c>
      <c r="B49" s="14">
        <v>0</v>
      </c>
      <c r="C49" s="20" t="e">
        <f>SUM(C47:C48)</f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10">
        <v>7654</v>
      </c>
      <c r="C52" s="11">
        <f>B52/B54</f>
        <v>0.68400357462019656</v>
      </c>
    </row>
    <row r="53" spans="1:3" ht="15.75" customHeight="1" x14ac:dyDescent="0.2">
      <c r="A53" s="3" t="s">
        <v>55</v>
      </c>
      <c r="B53" s="10">
        <v>3536</v>
      </c>
      <c r="C53" s="11">
        <f>B53/B54</f>
        <v>0.31599642537980338</v>
      </c>
    </row>
    <row r="54" spans="1:3" ht="15.75" customHeight="1" x14ac:dyDescent="0.2">
      <c r="A54" s="2" t="s">
        <v>10</v>
      </c>
      <c r="B54" s="13">
        <f t="shared" ref="B54:C54" si="11">SUM(B52:B53)</f>
        <v>11190</v>
      </c>
      <c r="C54" s="8">
        <f t="shared" si="11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10">
        <v>4689</v>
      </c>
      <c r="C57" s="11">
        <f>B57/B59</f>
        <v>0.47881139589502708</v>
      </c>
    </row>
    <row r="58" spans="1:3" ht="15.75" customHeight="1" x14ac:dyDescent="0.2">
      <c r="A58" s="3" t="s">
        <v>58</v>
      </c>
      <c r="B58" s="10">
        <v>5104</v>
      </c>
      <c r="C58" s="11">
        <f>B58/B59</f>
        <v>0.52118860410497292</v>
      </c>
    </row>
    <row r="59" spans="1:3" ht="15.75" customHeight="1" x14ac:dyDescent="0.2">
      <c r="A59" s="2" t="s">
        <v>10</v>
      </c>
      <c r="B59" s="13">
        <f t="shared" ref="B59:C59" si="12">SUM(B57:B58)</f>
        <v>9793</v>
      </c>
      <c r="C59" s="8">
        <f t="shared" si="12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10">
        <v>5391</v>
      </c>
      <c r="C62" s="11">
        <f>B62/B64</f>
        <v>0.5449858471492115</v>
      </c>
    </row>
    <row r="63" spans="1:3" ht="15.75" customHeight="1" x14ac:dyDescent="0.2">
      <c r="A63" s="3" t="s">
        <v>61</v>
      </c>
      <c r="B63" s="10">
        <v>4501</v>
      </c>
      <c r="C63" s="11">
        <f>B63/B64</f>
        <v>0.4550141528507885</v>
      </c>
    </row>
    <row r="64" spans="1:3" ht="15.75" customHeight="1" x14ac:dyDescent="0.2">
      <c r="A64" s="2" t="s">
        <v>10</v>
      </c>
      <c r="B64" s="13">
        <f t="shared" ref="B64:C64" si="13">SUM(B62:B63)</f>
        <v>9892</v>
      </c>
      <c r="C64" s="8">
        <f t="shared" si="13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10">
        <v>6314</v>
      </c>
      <c r="C67" s="11">
        <f>B67/B69</f>
        <v>0.56374999999999997</v>
      </c>
    </row>
    <row r="68" spans="1:3" ht="15.75" customHeight="1" x14ac:dyDescent="0.2">
      <c r="A68" s="3" t="s">
        <v>64</v>
      </c>
      <c r="B68" s="10">
        <v>4886</v>
      </c>
      <c r="C68" s="11">
        <f>B68/B69</f>
        <v>0.43625000000000003</v>
      </c>
    </row>
    <row r="69" spans="1:3" ht="15.75" customHeight="1" x14ac:dyDescent="0.2">
      <c r="A69" s="2" t="s">
        <v>10</v>
      </c>
      <c r="B69" s="13">
        <f t="shared" ref="B69:C69" si="14">SUM(B67:B68)</f>
        <v>11200</v>
      </c>
      <c r="C69" s="8">
        <f t="shared" si="14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>
        <v>0</v>
      </c>
      <c r="C72" s="16" t="e">
        <f>B72/B76</f>
        <v>#DIV/0!</v>
      </c>
    </row>
    <row r="73" spans="1:3" ht="15.75" customHeight="1" x14ac:dyDescent="0.2">
      <c r="A73" s="14" t="s">
        <v>67</v>
      </c>
      <c r="B73" s="19">
        <v>0</v>
      </c>
      <c r="C73" s="16" t="e">
        <f>B73/B76</f>
        <v>#DIV/0!</v>
      </c>
    </row>
    <row r="74" spans="1:3" ht="15.75" customHeight="1" x14ac:dyDescent="0.2">
      <c r="A74" s="14" t="s">
        <v>68</v>
      </c>
      <c r="B74" s="19">
        <v>0</v>
      </c>
      <c r="C74" s="16" t="e">
        <f>B74/B76</f>
        <v>#DIV/0!</v>
      </c>
    </row>
    <row r="75" spans="1:3" ht="15.75" customHeight="1" x14ac:dyDescent="0.2">
      <c r="A75" s="14" t="s">
        <v>69</v>
      </c>
      <c r="B75" s="19">
        <v>0</v>
      </c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5">SUM(B72:B75)</f>
        <v>0</v>
      </c>
      <c r="C76" s="16" t="e">
        <f t="shared" si="15"/>
        <v>#DIV/0!</v>
      </c>
    </row>
    <row r="77" spans="1:3" ht="15.75" customHeight="1" x14ac:dyDescent="0.2">
      <c r="C77" s="11"/>
    </row>
    <row r="78" spans="1:3" ht="15.75" customHeight="1" x14ac:dyDescent="0.2">
      <c r="A78" s="2" t="s">
        <v>70</v>
      </c>
      <c r="B78" s="3" t="s">
        <v>2</v>
      </c>
      <c r="C78" s="4" t="s">
        <v>3</v>
      </c>
    </row>
    <row r="79" spans="1:3" ht="15.75" customHeight="1" x14ac:dyDescent="0.2">
      <c r="A79" s="3" t="s">
        <v>71</v>
      </c>
      <c r="B79" s="10">
        <v>2719</v>
      </c>
      <c r="C79" s="11">
        <f>B79/B82</f>
        <v>0.26209755157123577</v>
      </c>
    </row>
    <row r="80" spans="1:3" ht="15.75" customHeight="1" x14ac:dyDescent="0.2">
      <c r="A80" s="3" t="s">
        <v>72</v>
      </c>
      <c r="B80" s="10">
        <v>6588</v>
      </c>
      <c r="C80" s="11">
        <f>B80/B82</f>
        <v>0.63504916136495082</v>
      </c>
    </row>
    <row r="81" spans="1:3" ht="15.75" customHeight="1" x14ac:dyDescent="0.2">
      <c r="A81" s="3" t="s">
        <v>73</v>
      </c>
      <c r="B81" s="10">
        <v>1067</v>
      </c>
      <c r="C81" s="11">
        <f>B81/B82</f>
        <v>0.10285328706381337</v>
      </c>
    </row>
    <row r="82" spans="1:3" ht="15.75" customHeight="1" x14ac:dyDescent="0.2">
      <c r="A82" s="2" t="s">
        <v>10</v>
      </c>
      <c r="B82" s="10">
        <f t="shared" ref="B82:C82" si="16">SUM(B79:B81)</f>
        <v>10374</v>
      </c>
      <c r="C82" s="11">
        <f t="shared" si="16"/>
        <v>0.99999999999999989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9.7109375" customWidth="1"/>
    <col min="5" max="5" width="24.7109375" customWidth="1"/>
    <col min="6" max="6" width="12.7109375" customWidth="1"/>
  </cols>
  <sheetData>
    <row r="1" spans="1:7" ht="15.75" customHeight="1" x14ac:dyDescent="0.25">
      <c r="D1" s="1" t="s">
        <v>455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107</v>
      </c>
      <c r="F2" s="3" t="s">
        <v>2</v>
      </c>
      <c r="G2" s="4" t="s">
        <v>3</v>
      </c>
    </row>
    <row r="3" spans="1:7" ht="15.75" customHeight="1" x14ac:dyDescent="0.2">
      <c r="A3" s="3" t="s">
        <v>5</v>
      </c>
      <c r="B3" s="7">
        <v>1</v>
      </c>
      <c r="C3" s="8">
        <f>B3/B11</f>
        <v>3.1675641431738993E-4</v>
      </c>
      <c r="E3" s="3" t="s">
        <v>456</v>
      </c>
      <c r="F3" s="7">
        <v>49</v>
      </c>
      <c r="G3" s="11">
        <f>F3/F7</f>
        <v>9.5516569200779722E-2</v>
      </c>
    </row>
    <row r="4" spans="1:7" ht="15.75" customHeight="1" x14ac:dyDescent="0.2">
      <c r="A4" s="3" t="s">
        <v>7</v>
      </c>
      <c r="B4" s="7">
        <v>9</v>
      </c>
      <c r="C4" s="8">
        <f>B4/B11</f>
        <v>2.8508077288565093E-3</v>
      </c>
      <c r="E4" s="3" t="s">
        <v>457</v>
      </c>
      <c r="F4" s="7">
        <v>89</v>
      </c>
      <c r="G4" s="11">
        <f>F4/F7</f>
        <v>0.17348927875243664</v>
      </c>
    </row>
    <row r="5" spans="1:7" ht="15.75" customHeight="1" x14ac:dyDescent="0.2">
      <c r="A5" s="3" t="s">
        <v>9</v>
      </c>
      <c r="B5" s="7">
        <v>42</v>
      </c>
      <c r="C5" s="8">
        <f>B5/B11</f>
        <v>1.3303769401330377E-2</v>
      </c>
      <c r="E5" s="3" t="s">
        <v>458</v>
      </c>
      <c r="F5" s="7">
        <v>151</v>
      </c>
      <c r="G5" s="11">
        <f>F5/F7</f>
        <v>0.29434697855750486</v>
      </c>
    </row>
    <row r="6" spans="1:7" ht="15.75" customHeight="1" x14ac:dyDescent="0.2">
      <c r="A6" s="3" t="s">
        <v>11</v>
      </c>
      <c r="B6" s="7">
        <v>164</v>
      </c>
      <c r="C6" s="8">
        <f>B6/B11</f>
        <v>5.1948051948051951E-2</v>
      </c>
      <c r="E6" s="3" t="s">
        <v>459</v>
      </c>
      <c r="F6" s="7">
        <v>224</v>
      </c>
      <c r="G6" s="11">
        <f>F6/F7</f>
        <v>0.43664717348927873</v>
      </c>
    </row>
    <row r="7" spans="1:7" ht="15.75" customHeight="1" x14ac:dyDescent="0.2">
      <c r="A7" s="3" t="s">
        <v>12</v>
      </c>
      <c r="B7" s="7">
        <v>6</v>
      </c>
      <c r="C7" s="8">
        <f>B7/B11</f>
        <v>1.9005384859043396E-3</v>
      </c>
      <c r="E7" s="2" t="s">
        <v>10</v>
      </c>
      <c r="F7" s="7">
        <f t="shared" ref="F7:G7" si="0">SUM(F3:F6)</f>
        <v>513</v>
      </c>
      <c r="G7" s="11">
        <f t="shared" si="0"/>
        <v>1</v>
      </c>
    </row>
    <row r="8" spans="1:7" ht="15.75" customHeight="1" x14ac:dyDescent="0.2">
      <c r="A8" s="3" t="s">
        <v>14</v>
      </c>
      <c r="B8" s="7">
        <v>1</v>
      </c>
      <c r="C8" s="8">
        <f>B8/B11</f>
        <v>3.1675641431738993E-4</v>
      </c>
      <c r="G8" s="11"/>
    </row>
    <row r="9" spans="1:7" ht="15.75" customHeight="1" x14ac:dyDescent="0.2">
      <c r="A9" s="3" t="s">
        <v>16</v>
      </c>
      <c r="B9" s="10">
        <v>2889</v>
      </c>
      <c r="C9" s="8">
        <f>B9/B11</f>
        <v>0.91510928096293953</v>
      </c>
      <c r="E9" s="2" t="s">
        <v>80</v>
      </c>
      <c r="F9" s="3" t="s">
        <v>2</v>
      </c>
      <c r="G9" s="4" t="s">
        <v>3</v>
      </c>
    </row>
    <row r="10" spans="1:7" ht="15.75" customHeight="1" x14ac:dyDescent="0.2">
      <c r="A10" s="3" t="s">
        <v>18</v>
      </c>
      <c r="B10" s="7">
        <v>45</v>
      </c>
      <c r="C10" s="8">
        <f>B10/B11</f>
        <v>1.4254038644282548E-2</v>
      </c>
      <c r="E10" s="3" t="s">
        <v>460</v>
      </c>
      <c r="F10" s="7">
        <v>345</v>
      </c>
      <c r="G10" s="11">
        <f>F10/F13</f>
        <v>0.39204545454545453</v>
      </c>
    </row>
    <row r="11" spans="1:7" ht="15.75" customHeight="1" x14ac:dyDescent="0.2">
      <c r="A11" s="2" t="s">
        <v>10</v>
      </c>
      <c r="B11" s="3">
        <f t="shared" ref="B11:C11" si="1">SUM(B3:B10)</f>
        <v>3157</v>
      </c>
      <c r="C11" s="8">
        <f t="shared" si="1"/>
        <v>1</v>
      </c>
      <c r="E11" s="3" t="s">
        <v>461</v>
      </c>
      <c r="F11" s="7">
        <v>173</v>
      </c>
      <c r="G11" s="11">
        <f>F11/F13</f>
        <v>0.19659090909090909</v>
      </c>
    </row>
    <row r="12" spans="1:7" ht="15.75" customHeight="1" x14ac:dyDescent="0.2">
      <c r="C12" s="11"/>
      <c r="E12" s="3" t="s">
        <v>462</v>
      </c>
      <c r="F12" s="7">
        <v>362</v>
      </c>
      <c r="G12" s="11">
        <f>F12/F13</f>
        <v>0.41136363636363638</v>
      </c>
    </row>
    <row r="13" spans="1:7" ht="15.75" customHeight="1" x14ac:dyDescent="0.2">
      <c r="A13" s="17" t="s">
        <v>21</v>
      </c>
      <c r="B13" s="14" t="s">
        <v>2</v>
      </c>
      <c r="C13" s="18" t="s">
        <v>3</v>
      </c>
      <c r="E13" s="2" t="s">
        <v>10</v>
      </c>
      <c r="F13" s="7">
        <f t="shared" ref="F13:G13" si="2">SUM(F10:F12)</f>
        <v>880</v>
      </c>
      <c r="G13" s="11">
        <f t="shared" si="2"/>
        <v>1</v>
      </c>
    </row>
    <row r="14" spans="1:7" ht="15.75" customHeight="1" x14ac:dyDescent="0.2">
      <c r="A14" s="14" t="s">
        <v>23</v>
      </c>
      <c r="B14" s="19"/>
      <c r="C14" s="16" t="e">
        <f>B14/B16</f>
        <v>#DIV/0!</v>
      </c>
      <c r="G14" s="11"/>
    </row>
    <row r="15" spans="1:7" ht="15.75" customHeight="1" x14ac:dyDescent="0.2">
      <c r="A15" s="14" t="s">
        <v>25</v>
      </c>
      <c r="B15" s="19"/>
      <c r="C15" s="16" t="e">
        <f>B15/B16</f>
        <v>#DIV/0!</v>
      </c>
      <c r="E15" s="2" t="s">
        <v>192</v>
      </c>
      <c r="F15" s="3" t="s">
        <v>2</v>
      </c>
      <c r="G15" s="4" t="s">
        <v>3</v>
      </c>
    </row>
    <row r="16" spans="1:7" ht="15.75" customHeight="1" x14ac:dyDescent="0.2">
      <c r="A16" s="17" t="s">
        <v>10</v>
      </c>
      <c r="B16" s="14">
        <f t="shared" ref="B16:C16" si="3">SUM(B14:B15)</f>
        <v>0</v>
      </c>
      <c r="C16" s="20" t="e">
        <f t="shared" si="3"/>
        <v>#DIV/0!</v>
      </c>
      <c r="E16" s="3" t="s">
        <v>463</v>
      </c>
      <c r="F16" s="7">
        <v>265</v>
      </c>
      <c r="G16" s="11">
        <f>F16/F18</f>
        <v>0.33887468030690537</v>
      </c>
    </row>
    <row r="17" spans="1:7" ht="15.75" customHeight="1" x14ac:dyDescent="0.2">
      <c r="A17" s="2"/>
      <c r="B17" s="3"/>
      <c r="C17" s="4"/>
      <c r="E17" s="3" t="s">
        <v>464</v>
      </c>
      <c r="F17" s="7">
        <v>517</v>
      </c>
      <c r="G17" s="11">
        <f>F17/F18</f>
        <v>0.66112531969309463</v>
      </c>
    </row>
    <row r="18" spans="1:7" ht="15.75" customHeight="1" x14ac:dyDescent="0.2">
      <c r="A18" s="2" t="s">
        <v>27</v>
      </c>
      <c r="B18" s="3" t="s">
        <v>2</v>
      </c>
      <c r="C18" s="4" t="s">
        <v>3</v>
      </c>
      <c r="E18" s="2" t="s">
        <v>10</v>
      </c>
      <c r="F18" s="7">
        <f t="shared" ref="F18:G18" si="4">SUM(F16:F17)</f>
        <v>782</v>
      </c>
      <c r="G18" s="11">
        <f t="shared" si="4"/>
        <v>1</v>
      </c>
    </row>
    <row r="19" spans="1:7" ht="15.75" customHeight="1" x14ac:dyDescent="0.2">
      <c r="A19" s="3" t="s">
        <v>29</v>
      </c>
      <c r="B19" s="10">
        <v>1773</v>
      </c>
      <c r="C19" s="11">
        <f>B19/B27</f>
        <v>0.59456740442655931</v>
      </c>
      <c r="G19" s="11"/>
    </row>
    <row r="20" spans="1:7" ht="15.75" customHeight="1" x14ac:dyDescent="0.2">
      <c r="A20" s="3" t="s">
        <v>31</v>
      </c>
      <c r="B20" s="7">
        <v>604</v>
      </c>
      <c r="C20" s="11">
        <f>B20/B27</f>
        <v>0.20254862508383636</v>
      </c>
      <c r="E20" s="2" t="s">
        <v>342</v>
      </c>
      <c r="F20" s="3" t="s">
        <v>2</v>
      </c>
      <c r="G20" s="4" t="s">
        <v>3</v>
      </c>
    </row>
    <row r="21" spans="1:7" ht="15.75" customHeight="1" x14ac:dyDescent="0.2">
      <c r="A21" s="3" t="s">
        <v>33</v>
      </c>
      <c r="B21" s="7">
        <v>350</v>
      </c>
      <c r="C21" s="11">
        <f>B21/B27</f>
        <v>0.11737089201877934</v>
      </c>
      <c r="E21" s="3" t="s">
        <v>465</v>
      </c>
      <c r="F21" s="7">
        <v>471</v>
      </c>
      <c r="G21" s="11">
        <f>F21/F23</f>
        <v>0.59469696969696972</v>
      </c>
    </row>
    <row r="22" spans="1:7" ht="15.75" customHeight="1" x14ac:dyDescent="0.2">
      <c r="A22" s="3" t="s">
        <v>34</v>
      </c>
      <c r="B22" s="7">
        <v>12</v>
      </c>
      <c r="C22" s="11">
        <f>B22/B27</f>
        <v>4.0241448692152921E-3</v>
      </c>
      <c r="E22" s="3" t="s">
        <v>466</v>
      </c>
      <c r="F22" s="7">
        <v>321</v>
      </c>
      <c r="G22" s="11">
        <f>F22/F23</f>
        <v>0.40530303030303028</v>
      </c>
    </row>
    <row r="23" spans="1:7" ht="15.75" customHeight="1" x14ac:dyDescent="0.2">
      <c r="A23" s="3" t="s">
        <v>35</v>
      </c>
      <c r="B23" s="7">
        <v>62</v>
      </c>
      <c r="C23" s="11">
        <f>B23/B27</f>
        <v>2.079141515761234E-2</v>
      </c>
      <c r="E23" s="2" t="s">
        <v>10</v>
      </c>
      <c r="F23" s="7">
        <f t="shared" ref="F23:G23" si="5">SUM(F21:F22)</f>
        <v>792</v>
      </c>
      <c r="G23" s="11">
        <f t="shared" si="5"/>
        <v>1</v>
      </c>
    </row>
    <row r="24" spans="1:7" ht="15.75" customHeight="1" x14ac:dyDescent="0.2">
      <c r="A24" s="3" t="s">
        <v>36</v>
      </c>
      <c r="B24" s="7">
        <v>45</v>
      </c>
      <c r="C24" s="11">
        <f>B24/B27</f>
        <v>1.5090543259557344E-2</v>
      </c>
    </row>
    <row r="25" spans="1:7" ht="15.75" customHeight="1" x14ac:dyDescent="0.2">
      <c r="A25" s="3" t="s">
        <v>37</v>
      </c>
      <c r="B25" s="7">
        <v>72</v>
      </c>
      <c r="C25" s="11">
        <f>B25/B27</f>
        <v>2.4144869215291749E-2</v>
      </c>
    </row>
    <row r="26" spans="1:7" ht="15.75" customHeight="1" x14ac:dyDescent="0.2">
      <c r="A26" s="3" t="s">
        <v>38</v>
      </c>
      <c r="B26" s="7">
        <v>64</v>
      </c>
      <c r="C26" s="11">
        <f>B26/B27</f>
        <v>2.1462105969148222E-2</v>
      </c>
    </row>
    <row r="27" spans="1:7" ht="15.75" customHeight="1" x14ac:dyDescent="0.2">
      <c r="A27" s="2" t="s">
        <v>10</v>
      </c>
      <c r="B27" s="10">
        <f t="shared" ref="B27:C27" si="6">SUM(B19:B26)</f>
        <v>2982</v>
      </c>
      <c r="C27" s="11">
        <f t="shared" si="6"/>
        <v>1</v>
      </c>
    </row>
    <row r="28" spans="1:7" ht="15.75" customHeight="1" x14ac:dyDescent="0.2">
      <c r="A28" s="2"/>
      <c r="B28" s="3"/>
      <c r="C28" s="4"/>
    </row>
    <row r="29" spans="1:7" ht="15.75" customHeight="1" x14ac:dyDescent="0.2">
      <c r="A29" s="17" t="s">
        <v>39</v>
      </c>
      <c r="B29" s="14" t="s">
        <v>2</v>
      </c>
      <c r="C29" s="18" t="s">
        <v>3</v>
      </c>
    </row>
    <row r="30" spans="1:7" ht="15.75" customHeight="1" x14ac:dyDescent="0.2">
      <c r="A30" s="14" t="s">
        <v>40</v>
      </c>
      <c r="B30" s="19"/>
      <c r="C30" s="16" t="e">
        <f>B30/B33</f>
        <v>#DIV/0!</v>
      </c>
    </row>
    <row r="31" spans="1:7" ht="15.75" customHeight="1" x14ac:dyDescent="0.2">
      <c r="A31" s="14" t="s">
        <v>41</v>
      </c>
      <c r="B31" s="19"/>
      <c r="C31" s="16" t="e">
        <f>B31/B33</f>
        <v>#DIV/0!</v>
      </c>
    </row>
    <row r="32" spans="1:7" ht="15.75" customHeight="1" x14ac:dyDescent="0.2">
      <c r="A32" s="14" t="s">
        <v>42</v>
      </c>
      <c r="B32" s="19"/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7">SUM(B30:B32)</f>
        <v>0</v>
      </c>
      <c r="C33" s="16" t="e">
        <f t="shared" si="7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/>
      <c r="C36" s="16" t="e">
        <f>B36/B38</f>
        <v>#DIV/0!</v>
      </c>
    </row>
    <row r="37" spans="1:3" ht="15.75" customHeight="1" x14ac:dyDescent="0.2">
      <c r="A37" s="14" t="s">
        <v>45</v>
      </c>
      <c r="B37" s="19"/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8">SUM(B36:B37)</f>
        <v>0</v>
      </c>
      <c r="C38" s="20" t="e">
        <f t="shared" si="8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/>
      <c r="C41" s="16" t="e">
        <f>B41/B44</f>
        <v>#DIV/0!</v>
      </c>
    </row>
    <row r="42" spans="1:3" ht="15.75" customHeight="1" x14ac:dyDescent="0.2">
      <c r="A42" s="14" t="s">
        <v>48</v>
      </c>
      <c r="B42" s="19"/>
      <c r="C42" s="16" t="e">
        <f>B42/B44</f>
        <v>#DIV/0!</v>
      </c>
    </row>
    <row r="43" spans="1:3" ht="15.75" customHeight="1" x14ac:dyDescent="0.2">
      <c r="A43" s="14" t="s">
        <v>49</v>
      </c>
      <c r="B43" s="19"/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9">SUM(B41:B43)</f>
        <v>0</v>
      </c>
      <c r="C44" s="16" t="e">
        <f t="shared" si="9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/>
      <c r="C47" s="16" t="e">
        <f>B47/B49</f>
        <v>#DIV/0!</v>
      </c>
    </row>
    <row r="48" spans="1:3" ht="15.75" customHeight="1" x14ac:dyDescent="0.2">
      <c r="A48" s="14" t="s">
        <v>52</v>
      </c>
      <c r="B48" s="19"/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10">SUM(B47:B48)</f>
        <v>0</v>
      </c>
      <c r="C49" s="20" t="e">
        <f t="shared" si="10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10">
        <v>1732</v>
      </c>
      <c r="C52" s="11">
        <f>B52/B54</f>
        <v>0.61790938280413843</v>
      </c>
    </row>
    <row r="53" spans="1:3" ht="15.75" customHeight="1" x14ac:dyDescent="0.2">
      <c r="A53" s="3" t="s">
        <v>55</v>
      </c>
      <c r="B53" s="10">
        <v>1071</v>
      </c>
      <c r="C53" s="11">
        <f>B53/B54</f>
        <v>0.38209061719586157</v>
      </c>
    </row>
    <row r="54" spans="1:3" ht="15.75" customHeight="1" x14ac:dyDescent="0.2">
      <c r="A54" s="2" t="s">
        <v>10</v>
      </c>
      <c r="B54" s="13">
        <f t="shared" ref="B54:C54" si="11">SUM(B52:B53)</f>
        <v>2803</v>
      </c>
      <c r="C54" s="8">
        <f t="shared" si="11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10">
        <v>1447</v>
      </c>
      <c r="C57" s="11">
        <f>B57/B59</f>
        <v>0.596947194719472</v>
      </c>
    </row>
    <row r="58" spans="1:3" ht="15.75" customHeight="1" x14ac:dyDescent="0.2">
      <c r="A58" s="3" t="s">
        <v>58</v>
      </c>
      <c r="B58" s="7">
        <v>977</v>
      </c>
      <c r="C58" s="11">
        <f>B58/B59</f>
        <v>0.40305280528052806</v>
      </c>
    </row>
    <row r="59" spans="1:3" ht="15.75" customHeight="1" x14ac:dyDescent="0.2">
      <c r="A59" s="2" t="s">
        <v>10</v>
      </c>
      <c r="B59" s="13">
        <f t="shared" ref="B59:C59" si="12">SUM(B57:B58)</f>
        <v>2424</v>
      </c>
      <c r="C59" s="8">
        <f t="shared" si="12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10">
        <v>1667</v>
      </c>
      <c r="C62" s="11">
        <f>B62/B64</f>
        <v>0.68941273779983459</v>
      </c>
    </row>
    <row r="63" spans="1:3" ht="15.75" customHeight="1" x14ac:dyDescent="0.2">
      <c r="A63" s="3" t="s">
        <v>61</v>
      </c>
      <c r="B63" s="7">
        <v>751</v>
      </c>
      <c r="C63" s="11">
        <f>B63/B64</f>
        <v>0.31058726220016541</v>
      </c>
    </row>
    <row r="64" spans="1:3" ht="15.75" customHeight="1" x14ac:dyDescent="0.2">
      <c r="A64" s="2" t="s">
        <v>10</v>
      </c>
      <c r="B64" s="13">
        <f t="shared" ref="B64:C64" si="13">SUM(B62:B63)</f>
        <v>2418</v>
      </c>
      <c r="C64" s="8">
        <f t="shared" si="13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10">
        <v>1640</v>
      </c>
      <c r="C67" s="11">
        <f>B67/B69</f>
        <v>0.60538944259874494</v>
      </c>
    </row>
    <row r="68" spans="1:3" ht="15.75" customHeight="1" x14ac:dyDescent="0.2">
      <c r="A68" s="3" t="s">
        <v>64</v>
      </c>
      <c r="B68" s="10">
        <v>1069</v>
      </c>
      <c r="C68" s="11">
        <f>B68/B69</f>
        <v>0.39461055740125506</v>
      </c>
    </row>
    <row r="69" spans="1:3" ht="15.75" customHeight="1" x14ac:dyDescent="0.2">
      <c r="A69" s="2" t="s">
        <v>10</v>
      </c>
      <c r="B69" s="13">
        <f t="shared" ref="B69:C69" si="14">SUM(B67:B68)</f>
        <v>2709</v>
      </c>
      <c r="C69" s="8">
        <f t="shared" si="14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/>
      <c r="C72" s="16" t="e">
        <f>B72/B76</f>
        <v>#DIV/0!</v>
      </c>
    </row>
    <row r="73" spans="1:3" ht="15.75" customHeight="1" x14ac:dyDescent="0.2">
      <c r="A73" s="14" t="s">
        <v>67</v>
      </c>
      <c r="B73" s="19"/>
      <c r="C73" s="16" t="e">
        <f>B73/B76</f>
        <v>#DIV/0!</v>
      </c>
    </row>
    <row r="74" spans="1:3" ht="15.75" customHeight="1" x14ac:dyDescent="0.2">
      <c r="A74" s="14" t="s">
        <v>68</v>
      </c>
      <c r="B74" s="19"/>
      <c r="C74" s="16" t="e">
        <f>B74/B76</f>
        <v>#DIV/0!</v>
      </c>
    </row>
    <row r="75" spans="1:3" ht="15.75" customHeight="1" x14ac:dyDescent="0.2">
      <c r="A75" s="14" t="s">
        <v>69</v>
      </c>
      <c r="B75" s="19"/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5">SUM(B72:B75)</f>
        <v>0</v>
      </c>
      <c r="C76" s="16" t="e">
        <f t="shared" si="15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/>
      <c r="C79" s="16" t="e">
        <f>B79/B82</f>
        <v>#DIV/0!</v>
      </c>
    </row>
    <row r="80" spans="1:3" ht="15.75" customHeight="1" x14ac:dyDescent="0.2">
      <c r="A80" s="14" t="s">
        <v>72</v>
      </c>
      <c r="B80" s="19"/>
      <c r="C80" s="16" t="e">
        <f>B80/B82</f>
        <v>#DIV/0!</v>
      </c>
    </row>
    <row r="81" spans="1:3" ht="15.75" customHeight="1" x14ac:dyDescent="0.2">
      <c r="A81" s="14" t="s">
        <v>73</v>
      </c>
      <c r="B81" s="19"/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6">SUM(B79:B81)</f>
        <v>0</v>
      </c>
      <c r="C82" s="16" t="e">
        <f t="shared" si="16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outlinePr summaryBelow="0" summaryRight="0"/>
  </sheetPr>
  <dimension ref="A1:D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4.7109375" customWidth="1"/>
    <col min="5" max="6" width="12.7109375" customWidth="1"/>
  </cols>
  <sheetData>
    <row r="1" spans="1:4" ht="15.75" customHeight="1" x14ac:dyDescent="0.25">
      <c r="D1" s="1" t="s">
        <v>467</v>
      </c>
    </row>
    <row r="2" spans="1:4" ht="15.75" customHeight="1" x14ac:dyDescent="0.2">
      <c r="A2" s="2" t="s">
        <v>1</v>
      </c>
      <c r="B2" s="3" t="s">
        <v>2</v>
      </c>
      <c r="C2" s="4" t="s">
        <v>3</v>
      </c>
    </row>
    <row r="3" spans="1:4" ht="15.75" customHeight="1" x14ac:dyDescent="0.2">
      <c r="A3" s="3" t="s">
        <v>5</v>
      </c>
      <c r="B3" s="7">
        <v>22</v>
      </c>
      <c r="C3" s="8">
        <f>B3/B11</f>
        <v>2.7465667915106119E-2</v>
      </c>
    </row>
    <row r="4" spans="1:4" ht="15.75" customHeight="1" x14ac:dyDescent="0.2">
      <c r="A4" s="3" t="s">
        <v>7</v>
      </c>
      <c r="B4" s="7">
        <v>45</v>
      </c>
      <c r="C4" s="8">
        <f>B4/B11</f>
        <v>5.6179775280898875E-2</v>
      </c>
    </row>
    <row r="5" spans="1:4" ht="15.75" customHeight="1" x14ac:dyDescent="0.2">
      <c r="A5" s="3" t="s">
        <v>9</v>
      </c>
      <c r="B5" s="7">
        <v>28</v>
      </c>
      <c r="C5" s="8">
        <f>B5/B11</f>
        <v>3.495630461922597E-2</v>
      </c>
    </row>
    <row r="6" spans="1:4" ht="15.75" customHeight="1" x14ac:dyDescent="0.2">
      <c r="A6" s="3" t="s">
        <v>11</v>
      </c>
      <c r="B6" s="7">
        <v>85</v>
      </c>
      <c r="C6" s="8">
        <f>B6/B11</f>
        <v>0.10611735330836454</v>
      </c>
    </row>
    <row r="7" spans="1:4" ht="15.75" customHeight="1" x14ac:dyDescent="0.2">
      <c r="A7" s="3" t="s">
        <v>12</v>
      </c>
      <c r="B7" s="7">
        <v>22</v>
      </c>
      <c r="C7" s="8">
        <f>B7/B11</f>
        <v>2.7465667915106119E-2</v>
      </c>
    </row>
    <row r="8" spans="1:4" ht="15.75" customHeight="1" x14ac:dyDescent="0.2">
      <c r="A8" s="3" t="s">
        <v>14</v>
      </c>
      <c r="B8" s="7">
        <v>44</v>
      </c>
      <c r="C8" s="8">
        <f>B8/B11</f>
        <v>5.4931335830212237E-2</v>
      </c>
    </row>
    <row r="9" spans="1:4" ht="15.75" customHeight="1" x14ac:dyDescent="0.2">
      <c r="A9" s="3" t="s">
        <v>16</v>
      </c>
      <c r="B9" s="7">
        <v>508</v>
      </c>
      <c r="C9" s="8">
        <f>B9/B11</f>
        <v>0.63420724094881398</v>
      </c>
    </row>
    <row r="10" spans="1:4" ht="15.75" customHeight="1" x14ac:dyDescent="0.2">
      <c r="A10" s="3" t="s">
        <v>18</v>
      </c>
      <c r="B10" s="7">
        <v>47</v>
      </c>
      <c r="C10" s="8">
        <f>B10/B11</f>
        <v>5.8676654182272157E-2</v>
      </c>
    </row>
    <row r="11" spans="1:4" ht="15.75" customHeight="1" x14ac:dyDescent="0.2">
      <c r="A11" s="2" t="s">
        <v>10</v>
      </c>
      <c r="B11" s="3">
        <f t="shared" ref="B11:C11" si="0">SUM(B3:B10)</f>
        <v>801</v>
      </c>
      <c r="C11" s="8">
        <f t="shared" si="0"/>
        <v>1</v>
      </c>
    </row>
    <row r="12" spans="1:4" ht="15.75" customHeight="1" x14ac:dyDescent="0.2">
      <c r="C12" s="11"/>
    </row>
    <row r="13" spans="1:4" ht="15.75" customHeight="1" x14ac:dyDescent="0.2">
      <c r="A13" s="17" t="s">
        <v>21</v>
      </c>
      <c r="B13" s="14" t="s">
        <v>2</v>
      </c>
      <c r="C13" s="18" t="s">
        <v>3</v>
      </c>
    </row>
    <row r="14" spans="1:4" ht="15.75" customHeight="1" x14ac:dyDescent="0.2">
      <c r="A14" s="14" t="s">
        <v>23</v>
      </c>
      <c r="B14" s="19">
        <v>0</v>
      </c>
      <c r="C14" s="16" t="e">
        <f>B14/B16</f>
        <v>#DIV/0!</v>
      </c>
    </row>
    <row r="15" spans="1:4" ht="15.75" customHeight="1" x14ac:dyDescent="0.2">
      <c r="A15" s="14" t="s">
        <v>25</v>
      </c>
      <c r="B15" s="19">
        <v>0</v>
      </c>
      <c r="C15" s="16" t="e">
        <f>B15/B16</f>
        <v>#DIV/0!</v>
      </c>
    </row>
    <row r="16" spans="1:4" ht="15.75" customHeight="1" x14ac:dyDescent="0.2">
      <c r="A16" s="17" t="s">
        <v>10</v>
      </c>
      <c r="B16" s="14">
        <f t="shared" ref="B16:C16" si="1">SUM(B14:B15)</f>
        <v>0</v>
      </c>
      <c r="C16" s="20" t="e">
        <f t="shared" si="1"/>
        <v>#DIV/0!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17" t="s">
        <v>27</v>
      </c>
      <c r="B18" s="14" t="s">
        <v>2</v>
      </c>
      <c r="C18" s="18" t="s">
        <v>3</v>
      </c>
    </row>
    <row r="19" spans="1:3" ht="15.75" customHeight="1" x14ac:dyDescent="0.2">
      <c r="A19" s="14" t="s">
        <v>29</v>
      </c>
      <c r="B19" s="19">
        <v>0</v>
      </c>
      <c r="C19" s="16" t="e">
        <f>B19/B27</f>
        <v>#DIV/0!</v>
      </c>
    </row>
    <row r="20" spans="1:3" ht="15.75" customHeight="1" x14ac:dyDescent="0.2">
      <c r="A20" s="14" t="s">
        <v>31</v>
      </c>
      <c r="B20" s="19">
        <v>0</v>
      </c>
      <c r="C20" s="16" t="e">
        <f>B20/B27</f>
        <v>#DIV/0!</v>
      </c>
    </row>
    <row r="21" spans="1:3" ht="15.75" customHeight="1" x14ac:dyDescent="0.2">
      <c r="A21" s="14" t="s">
        <v>33</v>
      </c>
      <c r="B21" s="19">
        <v>0</v>
      </c>
      <c r="C21" s="16" t="e">
        <f>B21/B27</f>
        <v>#DIV/0!</v>
      </c>
    </row>
    <row r="22" spans="1:3" ht="15.75" customHeight="1" x14ac:dyDescent="0.2">
      <c r="A22" s="14" t="s">
        <v>34</v>
      </c>
      <c r="B22" s="19">
        <v>0</v>
      </c>
      <c r="C22" s="16" t="e">
        <f>B22/B27</f>
        <v>#DIV/0!</v>
      </c>
    </row>
    <row r="23" spans="1:3" ht="15.75" customHeight="1" x14ac:dyDescent="0.2">
      <c r="A23" s="14" t="s">
        <v>35</v>
      </c>
      <c r="B23" s="19">
        <v>0</v>
      </c>
      <c r="C23" s="16" t="e">
        <f>B23/B27</f>
        <v>#DIV/0!</v>
      </c>
    </row>
    <row r="24" spans="1:3" ht="15.75" customHeight="1" x14ac:dyDescent="0.2">
      <c r="A24" s="14" t="s">
        <v>36</v>
      </c>
      <c r="B24" s="19">
        <v>0</v>
      </c>
      <c r="C24" s="16" t="e">
        <f>B24/B27</f>
        <v>#DIV/0!</v>
      </c>
    </row>
    <row r="25" spans="1:3" ht="15.75" customHeight="1" x14ac:dyDescent="0.2">
      <c r="A25" s="14" t="s">
        <v>37</v>
      </c>
      <c r="B25" s="19">
        <v>0</v>
      </c>
      <c r="C25" s="16" t="e">
        <f>B25/B27</f>
        <v>#DIV/0!</v>
      </c>
    </row>
    <row r="26" spans="1:3" ht="15.75" customHeight="1" x14ac:dyDescent="0.2">
      <c r="A26" s="14" t="s">
        <v>38</v>
      </c>
      <c r="B26" s="19">
        <v>0</v>
      </c>
      <c r="C26" s="16" t="e">
        <f>B26/B27</f>
        <v>#DIV/0!</v>
      </c>
    </row>
    <row r="27" spans="1:3" ht="15.75" customHeight="1" x14ac:dyDescent="0.2">
      <c r="A27" s="17" t="s">
        <v>10</v>
      </c>
      <c r="B27" s="19">
        <f t="shared" ref="B27:C27" si="2">SUM(B19:B26)</f>
        <v>0</v>
      </c>
      <c r="C27" s="16" t="e">
        <f t="shared" si="2"/>
        <v>#DIV/0!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17" t="s">
        <v>39</v>
      </c>
      <c r="B29" s="14" t="s">
        <v>2</v>
      </c>
      <c r="C29" s="18" t="s">
        <v>3</v>
      </c>
    </row>
    <row r="30" spans="1:3" ht="15.75" customHeight="1" x14ac:dyDescent="0.2">
      <c r="A30" s="14" t="s">
        <v>40</v>
      </c>
      <c r="B30" s="19">
        <v>0</v>
      </c>
      <c r="C30" s="16" t="e">
        <f>B30/B33</f>
        <v>#DIV/0!</v>
      </c>
    </row>
    <row r="31" spans="1:3" ht="15.75" customHeight="1" x14ac:dyDescent="0.2">
      <c r="A31" s="14" t="s">
        <v>41</v>
      </c>
      <c r="B31" s="19">
        <v>0</v>
      </c>
      <c r="C31" s="16" t="e">
        <f>B31/B33</f>
        <v>#DIV/0!</v>
      </c>
    </row>
    <row r="32" spans="1:3" ht="15.75" customHeight="1" x14ac:dyDescent="0.2">
      <c r="A32" s="14" t="s">
        <v>42</v>
      </c>
      <c r="B32" s="19">
        <v>0</v>
      </c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3">SUM(B30:B32)</f>
        <v>0</v>
      </c>
      <c r="C33" s="16" t="e">
        <f t="shared" si="3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>
        <v>0</v>
      </c>
      <c r="C36" s="16" t="e">
        <f>B36/B38</f>
        <v>#DIV/0!</v>
      </c>
    </row>
    <row r="37" spans="1:3" ht="15.75" customHeight="1" x14ac:dyDescent="0.2">
      <c r="A37" s="14" t="s">
        <v>45</v>
      </c>
      <c r="B37" s="19">
        <v>0</v>
      </c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4">SUM(B36:B37)</f>
        <v>0</v>
      </c>
      <c r="C38" s="20" t="e">
        <f t="shared" si="4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>
        <v>0</v>
      </c>
      <c r="C41" s="16" t="e">
        <f>B41/B44</f>
        <v>#DIV/0!</v>
      </c>
    </row>
    <row r="42" spans="1:3" ht="15.75" customHeight="1" x14ac:dyDescent="0.2">
      <c r="A42" s="14" t="s">
        <v>48</v>
      </c>
      <c r="B42" s="19">
        <v>0</v>
      </c>
      <c r="C42" s="16" t="e">
        <f>B42/B44</f>
        <v>#DIV/0!</v>
      </c>
    </row>
    <row r="43" spans="1:3" ht="15.75" customHeight="1" x14ac:dyDescent="0.2">
      <c r="A43" s="14" t="s">
        <v>49</v>
      </c>
      <c r="B43" s="19">
        <v>0</v>
      </c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5">SUM(B41:B43)</f>
        <v>0</v>
      </c>
      <c r="C44" s="16" t="e">
        <f t="shared" si="5"/>
        <v>#DIV/0!</v>
      </c>
    </row>
    <row r="45" spans="1:3" ht="15.75" customHeight="1" x14ac:dyDescent="0.2">
      <c r="C45" s="11"/>
    </row>
    <row r="46" spans="1:3" ht="15.75" customHeight="1" x14ac:dyDescent="0.2">
      <c r="A46" s="2" t="s">
        <v>50</v>
      </c>
      <c r="B46" s="3" t="s">
        <v>2</v>
      </c>
      <c r="C46" s="4" t="s">
        <v>3</v>
      </c>
    </row>
    <row r="47" spans="1:3" ht="15.75" customHeight="1" x14ac:dyDescent="0.2">
      <c r="A47" s="14" t="s">
        <v>51</v>
      </c>
      <c r="B47" s="19">
        <v>290</v>
      </c>
      <c r="C47" s="16"/>
    </row>
    <row r="48" spans="1:3" ht="15.75" customHeight="1" x14ac:dyDescent="0.2">
      <c r="A48" s="3" t="s">
        <v>52</v>
      </c>
      <c r="B48" s="7">
        <v>203</v>
      </c>
      <c r="C48" s="11">
        <f>B48/B49</f>
        <v>1</v>
      </c>
    </row>
    <row r="49" spans="1:3" ht="15.75" customHeight="1" x14ac:dyDescent="0.2">
      <c r="A49" s="2" t="s">
        <v>10</v>
      </c>
      <c r="B49" s="3">
        <f t="shared" ref="B49:C49" si="6">B48</f>
        <v>203</v>
      </c>
      <c r="C49" s="8">
        <f t="shared" si="6"/>
        <v>1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7">
        <v>346</v>
      </c>
      <c r="C52" s="11">
        <f>B52/B54</f>
        <v>0.61456483126110129</v>
      </c>
    </row>
    <row r="53" spans="1:3" ht="15.75" customHeight="1" x14ac:dyDescent="0.2">
      <c r="A53" s="3" t="s">
        <v>55</v>
      </c>
      <c r="B53" s="7">
        <v>217</v>
      </c>
      <c r="C53" s="11">
        <f>B53/B54</f>
        <v>0.38543516873889877</v>
      </c>
    </row>
    <row r="54" spans="1:3" ht="15.75" customHeight="1" x14ac:dyDescent="0.2">
      <c r="A54" s="2" t="s">
        <v>10</v>
      </c>
      <c r="B54" s="3">
        <f t="shared" ref="B54:C54" si="7">SUM(B52:B53)</f>
        <v>563</v>
      </c>
      <c r="C54" s="8">
        <f t="shared" si="7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7">
        <v>260</v>
      </c>
      <c r="C57" s="11">
        <f>B57/B59</f>
        <v>0.51587301587301593</v>
      </c>
    </row>
    <row r="58" spans="1:3" ht="15.75" customHeight="1" x14ac:dyDescent="0.2">
      <c r="A58" s="3" t="s">
        <v>58</v>
      </c>
      <c r="B58" s="7">
        <v>244</v>
      </c>
      <c r="C58" s="11">
        <f>B58/B59</f>
        <v>0.48412698412698413</v>
      </c>
    </row>
    <row r="59" spans="1:3" ht="15.75" customHeight="1" x14ac:dyDescent="0.2">
      <c r="A59" s="2" t="s">
        <v>10</v>
      </c>
      <c r="B59" s="3">
        <f t="shared" ref="B59:C59" si="8">SUM(B57:B58)</f>
        <v>504</v>
      </c>
      <c r="C59" s="8">
        <f t="shared" si="8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7">
        <v>274</v>
      </c>
      <c r="C62" s="11">
        <f>B62/B64</f>
        <v>0.54473161033797213</v>
      </c>
    </row>
    <row r="63" spans="1:3" ht="15.75" customHeight="1" x14ac:dyDescent="0.2">
      <c r="A63" s="3" t="s">
        <v>61</v>
      </c>
      <c r="B63" s="7">
        <v>229</v>
      </c>
      <c r="C63" s="11">
        <f>B63/B64</f>
        <v>0.45526838966202782</v>
      </c>
    </row>
    <row r="64" spans="1:3" ht="15.75" customHeight="1" x14ac:dyDescent="0.2">
      <c r="A64" s="2" t="s">
        <v>10</v>
      </c>
      <c r="B64" s="3">
        <f t="shared" ref="B64:C64" si="9">SUM(B62:B63)</f>
        <v>503</v>
      </c>
      <c r="C64" s="8">
        <f t="shared" si="9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7">
        <v>368</v>
      </c>
      <c r="C67" s="11">
        <f>B67/B69</f>
        <v>0.65364120781527535</v>
      </c>
    </row>
    <row r="68" spans="1:3" ht="15.75" customHeight="1" x14ac:dyDescent="0.2">
      <c r="A68" s="3" t="s">
        <v>64</v>
      </c>
      <c r="B68" s="7">
        <v>195</v>
      </c>
      <c r="C68" s="11">
        <f>B68/B69</f>
        <v>0.34635879218472471</v>
      </c>
    </row>
    <row r="69" spans="1:3" ht="15.75" customHeight="1" x14ac:dyDescent="0.2">
      <c r="A69" s="2" t="s">
        <v>10</v>
      </c>
      <c r="B69" s="3">
        <f t="shared" ref="B69:C69" si="10">SUM(B67:B68)</f>
        <v>563</v>
      </c>
      <c r="C69" s="8">
        <f t="shared" si="10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>
        <v>0</v>
      </c>
      <c r="C72" s="16" t="e">
        <f>B72/B76</f>
        <v>#DIV/0!</v>
      </c>
    </row>
    <row r="73" spans="1:3" ht="15.75" customHeight="1" x14ac:dyDescent="0.2">
      <c r="A73" s="14" t="s">
        <v>67</v>
      </c>
      <c r="B73" s="19">
        <v>0</v>
      </c>
      <c r="C73" s="16" t="e">
        <f>B73/B76</f>
        <v>#DIV/0!</v>
      </c>
    </row>
    <row r="74" spans="1:3" ht="15.75" customHeight="1" x14ac:dyDescent="0.2">
      <c r="A74" s="14" t="s">
        <v>68</v>
      </c>
      <c r="B74" s="19">
        <v>0</v>
      </c>
      <c r="C74" s="16" t="e">
        <f>B74/B76</f>
        <v>#DIV/0!</v>
      </c>
    </row>
    <row r="75" spans="1:3" ht="15.75" customHeight="1" x14ac:dyDescent="0.2">
      <c r="A75" s="14" t="s">
        <v>69</v>
      </c>
      <c r="B75" s="19">
        <v>0</v>
      </c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1">SUM(B72:B75)</f>
        <v>0</v>
      </c>
      <c r="C76" s="16" t="e">
        <f t="shared" si="11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>
        <v>0</v>
      </c>
      <c r="C79" s="16" t="e">
        <f>B79/B82</f>
        <v>#DIV/0!</v>
      </c>
    </row>
    <row r="80" spans="1:3" ht="15.75" customHeight="1" x14ac:dyDescent="0.2">
      <c r="A80" s="14" t="s">
        <v>72</v>
      </c>
      <c r="B80" s="19">
        <v>0</v>
      </c>
      <c r="C80" s="16" t="e">
        <f>B80/B82</f>
        <v>#DIV/0!</v>
      </c>
    </row>
    <row r="81" spans="1:3" ht="15.75" customHeight="1" x14ac:dyDescent="0.2">
      <c r="A81" s="14" t="s">
        <v>73</v>
      </c>
      <c r="B81" s="19">
        <v>0</v>
      </c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2">SUM(B79:B81)</f>
        <v>0</v>
      </c>
      <c r="C82" s="16" t="e">
        <f t="shared" si="12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6.28515625" customWidth="1"/>
    <col min="5" max="5" width="25.28515625" customWidth="1"/>
    <col min="6" max="6" width="12.7109375" customWidth="1"/>
  </cols>
  <sheetData>
    <row r="1" spans="1:7" ht="15.75" customHeight="1" x14ac:dyDescent="0.25">
      <c r="D1" s="1" t="s">
        <v>468</v>
      </c>
      <c r="E1" s="3" t="s">
        <v>10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226</v>
      </c>
      <c r="F2" s="3" t="s">
        <v>2</v>
      </c>
      <c r="G2" s="4" t="s">
        <v>3</v>
      </c>
    </row>
    <row r="3" spans="1:7" ht="15.75" customHeight="1" x14ac:dyDescent="0.2">
      <c r="A3" s="3" t="s">
        <v>5</v>
      </c>
      <c r="B3" s="7">
        <v>2</v>
      </c>
      <c r="C3" s="8">
        <f>B3/B11</f>
        <v>3.2894736842105262E-4</v>
      </c>
      <c r="E3" s="3" t="s">
        <v>469</v>
      </c>
      <c r="F3" s="7">
        <v>831</v>
      </c>
      <c r="G3" s="11">
        <f>F3/F6</f>
        <v>0.1403242147922999</v>
      </c>
    </row>
    <row r="4" spans="1:7" ht="15.75" customHeight="1" x14ac:dyDescent="0.2">
      <c r="A4" s="3" t="s">
        <v>7</v>
      </c>
      <c r="B4" s="7">
        <v>8</v>
      </c>
      <c r="C4" s="8">
        <f>B4/B11</f>
        <v>1.3157894736842105E-3</v>
      </c>
      <c r="E4" s="3" t="s">
        <v>470</v>
      </c>
      <c r="F4" s="10">
        <v>2919</v>
      </c>
      <c r="G4" s="11">
        <f>F4/F6</f>
        <v>0.49290780141843971</v>
      </c>
    </row>
    <row r="5" spans="1:7" ht="15.75" customHeight="1" x14ac:dyDescent="0.2">
      <c r="A5" s="3" t="s">
        <v>9</v>
      </c>
      <c r="B5" s="7">
        <v>58</v>
      </c>
      <c r="C5" s="8">
        <f>B5/B11</f>
        <v>9.5394736842105265E-3</v>
      </c>
      <c r="E5" s="3" t="s">
        <v>471</v>
      </c>
      <c r="F5" s="10">
        <v>2172</v>
      </c>
      <c r="G5" s="11">
        <f>F5/F6</f>
        <v>0.3667679837892604</v>
      </c>
    </row>
    <row r="6" spans="1:7" ht="15.75" customHeight="1" x14ac:dyDescent="0.2">
      <c r="A6" s="3" t="s">
        <v>11</v>
      </c>
      <c r="B6" s="7">
        <v>458</v>
      </c>
      <c r="C6" s="8">
        <f>B6/B11</f>
        <v>7.5328947368421051E-2</v>
      </c>
      <c r="E6" s="2" t="s">
        <v>10</v>
      </c>
      <c r="F6" s="7">
        <f t="shared" ref="F6:G6" si="0">SUM(F3:F5)</f>
        <v>5922</v>
      </c>
      <c r="G6" s="11">
        <f t="shared" si="0"/>
        <v>1</v>
      </c>
    </row>
    <row r="7" spans="1:7" ht="15.75" customHeight="1" x14ac:dyDescent="0.2">
      <c r="A7" s="3" t="s">
        <v>12</v>
      </c>
      <c r="B7" s="7">
        <v>12</v>
      </c>
      <c r="C7" s="8">
        <f>B7/B11</f>
        <v>1.9736842105263159E-3</v>
      </c>
      <c r="G7" s="11"/>
    </row>
    <row r="8" spans="1:7" ht="15.75" customHeight="1" x14ac:dyDescent="0.2">
      <c r="A8" s="3" t="s">
        <v>14</v>
      </c>
      <c r="B8" s="7">
        <v>8</v>
      </c>
      <c r="C8" s="8">
        <f>B8/B11</f>
        <v>1.3157894736842105E-3</v>
      </c>
      <c r="E8" s="2" t="s">
        <v>136</v>
      </c>
      <c r="F8" s="3" t="s">
        <v>2</v>
      </c>
      <c r="G8" s="4" t="s">
        <v>3</v>
      </c>
    </row>
    <row r="9" spans="1:7" ht="15.75" customHeight="1" x14ac:dyDescent="0.2">
      <c r="A9" s="3" t="s">
        <v>16</v>
      </c>
      <c r="B9" s="10">
        <v>5434</v>
      </c>
      <c r="C9" s="8">
        <f>B9/B11</f>
        <v>0.89375000000000004</v>
      </c>
      <c r="E9" s="3" t="s">
        <v>472</v>
      </c>
      <c r="F9" s="10">
        <v>3557</v>
      </c>
      <c r="G9" s="11">
        <f>F9/F11</f>
        <v>0.60369993211133743</v>
      </c>
    </row>
    <row r="10" spans="1:7" ht="15.75" customHeight="1" x14ac:dyDescent="0.2">
      <c r="A10" s="3" t="s">
        <v>18</v>
      </c>
      <c r="B10" s="7">
        <v>100</v>
      </c>
      <c r="C10" s="8">
        <f>B10/B11</f>
        <v>1.6447368421052631E-2</v>
      </c>
      <c r="E10" s="3" t="s">
        <v>473</v>
      </c>
      <c r="F10" s="10">
        <v>2335</v>
      </c>
      <c r="G10" s="11">
        <f>F10/F11</f>
        <v>0.39630006788866257</v>
      </c>
    </row>
    <row r="11" spans="1:7" ht="15.75" customHeight="1" x14ac:dyDescent="0.2">
      <c r="A11" s="2" t="s">
        <v>10</v>
      </c>
      <c r="B11" s="3">
        <f t="shared" ref="B11:C11" si="1">SUM(B3:B10)</f>
        <v>6080</v>
      </c>
      <c r="C11" s="8">
        <f t="shared" si="1"/>
        <v>1</v>
      </c>
      <c r="E11" s="2" t="s">
        <v>10</v>
      </c>
      <c r="F11" s="10">
        <f t="shared" ref="F11:G11" si="2">SUM(F9:F10)</f>
        <v>5892</v>
      </c>
      <c r="G11" s="11">
        <f t="shared" si="2"/>
        <v>1</v>
      </c>
    </row>
    <row r="12" spans="1:7" ht="15.75" customHeight="1" x14ac:dyDescent="0.2">
      <c r="C12" s="11"/>
      <c r="G12" s="11"/>
    </row>
    <row r="13" spans="1:7" ht="15.75" customHeight="1" x14ac:dyDescent="0.2">
      <c r="A13" s="17" t="s">
        <v>21</v>
      </c>
      <c r="B13" s="14" t="s">
        <v>2</v>
      </c>
      <c r="C13" s="18" t="s">
        <v>3</v>
      </c>
      <c r="E13" s="2" t="s">
        <v>192</v>
      </c>
      <c r="F13" s="3" t="s">
        <v>2</v>
      </c>
      <c r="G13" s="4" t="s">
        <v>3</v>
      </c>
    </row>
    <row r="14" spans="1:7" ht="15.75" customHeight="1" x14ac:dyDescent="0.2">
      <c r="A14" s="14" t="s">
        <v>23</v>
      </c>
      <c r="B14" s="19">
        <v>0</v>
      </c>
      <c r="C14" s="16" t="e">
        <f>B14/B16</f>
        <v>#DIV/0!</v>
      </c>
      <c r="E14" s="3" t="s">
        <v>474</v>
      </c>
      <c r="F14" s="7">
        <v>432</v>
      </c>
      <c r="G14" s="11">
        <f>F14/F17</f>
        <v>0.34096290449881611</v>
      </c>
    </row>
    <row r="15" spans="1:7" ht="15.75" customHeight="1" x14ac:dyDescent="0.2">
      <c r="A15" s="14" t="s">
        <v>25</v>
      </c>
      <c r="B15" s="19">
        <v>0</v>
      </c>
      <c r="C15" s="16" t="e">
        <f>B15/B16</f>
        <v>#DIV/0!</v>
      </c>
      <c r="E15" s="3" t="s">
        <v>475</v>
      </c>
      <c r="F15" s="7">
        <v>590</v>
      </c>
      <c r="G15" s="11">
        <f>F15/F17</f>
        <v>0.46566692975532753</v>
      </c>
    </row>
    <row r="16" spans="1:7" ht="15.75" customHeight="1" x14ac:dyDescent="0.2">
      <c r="A16" s="17" t="s">
        <v>10</v>
      </c>
      <c r="B16" s="14">
        <f t="shared" ref="B16:C16" si="3">SUM(B14:B15)</f>
        <v>0</v>
      </c>
      <c r="C16" s="20" t="e">
        <f t="shared" si="3"/>
        <v>#DIV/0!</v>
      </c>
      <c r="E16" s="3" t="s">
        <v>476</v>
      </c>
      <c r="F16" s="7">
        <v>245</v>
      </c>
      <c r="G16" s="11">
        <f>F16/F17</f>
        <v>0.19337016574585636</v>
      </c>
    </row>
    <row r="17" spans="1:7" ht="15.75" customHeight="1" x14ac:dyDescent="0.2">
      <c r="A17" s="2"/>
      <c r="B17" s="3"/>
      <c r="C17" s="4"/>
      <c r="E17" s="2" t="s">
        <v>10</v>
      </c>
      <c r="F17" s="7">
        <f t="shared" ref="F17:G17" si="4">SUM(F14:F16)</f>
        <v>1267</v>
      </c>
      <c r="G17" s="11">
        <f t="shared" si="4"/>
        <v>1</v>
      </c>
    </row>
    <row r="18" spans="1:7" ht="15.75" customHeight="1" x14ac:dyDescent="0.2">
      <c r="A18" s="17" t="s">
        <v>27</v>
      </c>
      <c r="B18" s="14" t="s">
        <v>2</v>
      </c>
      <c r="C18" s="18" t="s">
        <v>3</v>
      </c>
      <c r="G18" s="11"/>
    </row>
    <row r="19" spans="1:7" ht="15.75" customHeight="1" x14ac:dyDescent="0.2">
      <c r="A19" s="14" t="s">
        <v>29</v>
      </c>
      <c r="B19" s="19">
        <v>0</v>
      </c>
      <c r="C19" s="16" t="e">
        <f>B19/B27</f>
        <v>#DIV/0!</v>
      </c>
      <c r="E19" s="2" t="s">
        <v>342</v>
      </c>
      <c r="F19" s="3" t="s">
        <v>2</v>
      </c>
      <c r="G19" s="4" t="s">
        <v>3</v>
      </c>
    </row>
    <row r="20" spans="1:7" ht="15.75" customHeight="1" x14ac:dyDescent="0.2">
      <c r="A20" s="14" t="s">
        <v>31</v>
      </c>
      <c r="B20" s="19">
        <v>0</v>
      </c>
      <c r="C20" s="16" t="e">
        <f>B20/B27</f>
        <v>#DIV/0!</v>
      </c>
      <c r="E20" s="3" t="s">
        <v>477</v>
      </c>
      <c r="F20" s="7">
        <v>402</v>
      </c>
      <c r="G20" s="11">
        <f>F20/F22</f>
        <v>0.37256719184430026</v>
      </c>
    </row>
    <row r="21" spans="1:7" ht="15.75" customHeight="1" x14ac:dyDescent="0.2">
      <c r="A21" s="14" t="s">
        <v>33</v>
      </c>
      <c r="B21" s="19">
        <v>0</v>
      </c>
      <c r="C21" s="16" t="e">
        <f>B21/B27</f>
        <v>#DIV/0!</v>
      </c>
      <c r="E21" s="3" t="s">
        <v>478</v>
      </c>
      <c r="F21" s="7">
        <v>677</v>
      </c>
      <c r="G21" s="11">
        <f>F21/F22</f>
        <v>0.62743280815569968</v>
      </c>
    </row>
    <row r="22" spans="1:7" ht="15.75" customHeight="1" x14ac:dyDescent="0.2">
      <c r="A22" s="14" t="s">
        <v>34</v>
      </c>
      <c r="B22" s="19">
        <v>0</v>
      </c>
      <c r="C22" s="16" t="e">
        <f>B22/B27</f>
        <v>#DIV/0!</v>
      </c>
      <c r="E22" s="2" t="s">
        <v>10</v>
      </c>
      <c r="F22" s="7">
        <f t="shared" ref="F22:G22" si="5">SUM(F20:F21)</f>
        <v>1079</v>
      </c>
      <c r="G22" s="11">
        <f t="shared" si="5"/>
        <v>1</v>
      </c>
    </row>
    <row r="23" spans="1:7" ht="15.75" customHeight="1" x14ac:dyDescent="0.2">
      <c r="A23" s="14" t="s">
        <v>35</v>
      </c>
      <c r="B23" s="19">
        <v>0</v>
      </c>
      <c r="C23" s="16" t="e">
        <f>B23/B27</f>
        <v>#DIV/0!</v>
      </c>
    </row>
    <row r="24" spans="1:7" ht="15.75" customHeight="1" x14ac:dyDescent="0.2">
      <c r="A24" s="14" t="s">
        <v>36</v>
      </c>
      <c r="B24" s="19">
        <v>0</v>
      </c>
      <c r="C24" s="16" t="e">
        <f>B24/B27</f>
        <v>#DIV/0!</v>
      </c>
    </row>
    <row r="25" spans="1:7" ht="15.75" customHeight="1" x14ac:dyDescent="0.2">
      <c r="A25" s="14" t="s">
        <v>37</v>
      </c>
      <c r="B25" s="19">
        <v>0</v>
      </c>
      <c r="C25" s="16" t="e">
        <f>B25/B27</f>
        <v>#DIV/0!</v>
      </c>
    </row>
    <row r="26" spans="1:7" ht="15.75" customHeight="1" x14ac:dyDescent="0.2">
      <c r="A26" s="14" t="s">
        <v>38</v>
      </c>
      <c r="B26" s="19">
        <v>0</v>
      </c>
      <c r="C26" s="16" t="e">
        <f>B26/B27</f>
        <v>#DIV/0!</v>
      </c>
    </row>
    <row r="27" spans="1:7" ht="15.75" customHeight="1" x14ac:dyDescent="0.2">
      <c r="A27" s="17" t="s">
        <v>10</v>
      </c>
      <c r="B27" s="19">
        <f t="shared" ref="B27:C27" si="6">SUM(B19:B26)</f>
        <v>0</v>
      </c>
      <c r="C27" s="16" t="e">
        <f t="shared" si="6"/>
        <v>#DIV/0!</v>
      </c>
    </row>
    <row r="28" spans="1:7" ht="15.75" customHeight="1" x14ac:dyDescent="0.2">
      <c r="A28" s="2"/>
      <c r="B28" s="3"/>
      <c r="C28" s="4"/>
    </row>
    <row r="29" spans="1:7" ht="15.75" customHeight="1" x14ac:dyDescent="0.2">
      <c r="A29" s="17" t="s">
        <v>39</v>
      </c>
      <c r="B29" s="14" t="s">
        <v>2</v>
      </c>
      <c r="C29" s="18" t="s">
        <v>3</v>
      </c>
    </row>
    <row r="30" spans="1:7" ht="15.75" customHeight="1" x14ac:dyDescent="0.2">
      <c r="A30" s="14" t="s">
        <v>40</v>
      </c>
      <c r="B30" s="19">
        <v>0</v>
      </c>
      <c r="C30" s="16" t="e">
        <f>B30/B33</f>
        <v>#DIV/0!</v>
      </c>
    </row>
    <row r="31" spans="1:7" ht="15.75" customHeight="1" x14ac:dyDescent="0.2">
      <c r="A31" s="14" t="s">
        <v>41</v>
      </c>
      <c r="B31" s="19">
        <v>0</v>
      </c>
      <c r="C31" s="16" t="e">
        <f>B31/B33</f>
        <v>#DIV/0!</v>
      </c>
    </row>
    <row r="32" spans="1:7" ht="15.75" customHeight="1" x14ac:dyDescent="0.2">
      <c r="A32" s="14" t="s">
        <v>42</v>
      </c>
      <c r="B32" s="19">
        <v>0</v>
      </c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7">SUM(B30:B32)</f>
        <v>0</v>
      </c>
      <c r="C33" s="16" t="e">
        <f t="shared" si="7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2" t="s">
        <v>43</v>
      </c>
      <c r="B35" s="3" t="s">
        <v>2</v>
      </c>
      <c r="C35" s="4" t="s">
        <v>3</v>
      </c>
    </row>
    <row r="36" spans="1:3" ht="15.75" customHeight="1" x14ac:dyDescent="0.2">
      <c r="A36" s="3" t="s">
        <v>44</v>
      </c>
      <c r="B36" s="10">
        <v>4866</v>
      </c>
      <c r="C36" s="11">
        <f>B36/B38</f>
        <v>0.81822767782075001</v>
      </c>
    </row>
    <row r="37" spans="1:3" ht="15.75" customHeight="1" x14ac:dyDescent="0.2">
      <c r="A37" s="3" t="s">
        <v>45</v>
      </c>
      <c r="B37" s="10">
        <v>1081</v>
      </c>
      <c r="C37" s="11">
        <f>B37/B38</f>
        <v>0.18177232217925005</v>
      </c>
    </row>
    <row r="38" spans="1:3" ht="15.75" customHeight="1" x14ac:dyDescent="0.2">
      <c r="A38" s="2" t="s">
        <v>10</v>
      </c>
      <c r="B38" s="13">
        <f t="shared" ref="B38:C38" si="8">SUM(B36:B37)</f>
        <v>5947</v>
      </c>
      <c r="C38" s="8">
        <f t="shared" si="8"/>
        <v>1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>
        <v>0</v>
      </c>
      <c r="C41" s="16" t="e">
        <f>B41/B44</f>
        <v>#DIV/0!</v>
      </c>
    </row>
    <row r="42" spans="1:3" ht="15.75" customHeight="1" x14ac:dyDescent="0.2">
      <c r="A42" s="14" t="s">
        <v>48</v>
      </c>
      <c r="B42" s="19">
        <v>0</v>
      </c>
      <c r="C42" s="16" t="e">
        <f>B42/B44</f>
        <v>#DIV/0!</v>
      </c>
    </row>
    <row r="43" spans="1:3" ht="15.75" customHeight="1" x14ac:dyDescent="0.2">
      <c r="A43" s="14" t="s">
        <v>49</v>
      </c>
      <c r="B43" s="19">
        <v>0</v>
      </c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9">SUM(B41:B43)</f>
        <v>0</v>
      </c>
      <c r="C44" s="16" t="e">
        <f t="shared" si="9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>
        <v>0</v>
      </c>
      <c r="C47" s="16" t="e">
        <f>B47/B49</f>
        <v>#DIV/0!</v>
      </c>
    </row>
    <row r="48" spans="1:3" ht="15.75" customHeight="1" x14ac:dyDescent="0.2">
      <c r="A48" s="14" t="s">
        <v>52</v>
      </c>
      <c r="B48" s="19">
        <v>0</v>
      </c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10">SUM(B47:B48)</f>
        <v>0</v>
      </c>
      <c r="C49" s="20" t="e">
        <f t="shared" si="10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10">
        <v>3570</v>
      </c>
      <c r="C52" s="11">
        <f>B52/B54</f>
        <v>0.65456545654565457</v>
      </c>
    </row>
    <row r="53" spans="1:3" ht="15.75" customHeight="1" x14ac:dyDescent="0.2">
      <c r="A53" s="3" t="s">
        <v>55</v>
      </c>
      <c r="B53" s="10">
        <v>1884</v>
      </c>
      <c r="C53" s="11">
        <f>B53/B54</f>
        <v>0.34543454345434543</v>
      </c>
    </row>
    <row r="54" spans="1:3" ht="15.75" customHeight="1" x14ac:dyDescent="0.2">
      <c r="A54" s="2" t="s">
        <v>10</v>
      </c>
      <c r="B54" s="13">
        <f t="shared" ref="B54:C54" si="11">SUM(B52:B53)</f>
        <v>5454</v>
      </c>
      <c r="C54" s="8">
        <f t="shared" si="11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10">
        <v>2381</v>
      </c>
      <c r="C57" s="11">
        <f>B57/B59</f>
        <v>0.50391534391534387</v>
      </c>
    </row>
    <row r="58" spans="1:3" ht="15.75" customHeight="1" x14ac:dyDescent="0.2">
      <c r="A58" s="3" t="s">
        <v>58</v>
      </c>
      <c r="B58" s="10">
        <v>2344</v>
      </c>
      <c r="C58" s="11">
        <f>B58/B59</f>
        <v>0.49608465608465607</v>
      </c>
    </row>
    <row r="59" spans="1:3" ht="15.75" customHeight="1" x14ac:dyDescent="0.2">
      <c r="A59" s="2" t="s">
        <v>10</v>
      </c>
      <c r="B59" s="13">
        <f t="shared" ref="B59:C59" si="12">SUM(B57:B58)</f>
        <v>4725</v>
      </c>
      <c r="C59" s="8">
        <f t="shared" si="12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10">
        <v>2507</v>
      </c>
      <c r="C62" s="11">
        <f>B62/B64</f>
        <v>0.53091910207539184</v>
      </c>
    </row>
    <row r="63" spans="1:3" ht="15.75" customHeight="1" x14ac:dyDescent="0.2">
      <c r="A63" s="3" t="s">
        <v>61</v>
      </c>
      <c r="B63" s="10">
        <v>2215</v>
      </c>
      <c r="C63" s="11">
        <f>B63/B64</f>
        <v>0.46908089792460822</v>
      </c>
    </row>
    <row r="64" spans="1:3" ht="15.75" customHeight="1" x14ac:dyDescent="0.2">
      <c r="A64" s="2" t="s">
        <v>10</v>
      </c>
      <c r="B64" s="13">
        <f t="shared" ref="B64:C64" si="13">SUM(B62:B63)</f>
        <v>4722</v>
      </c>
      <c r="C64" s="8">
        <f t="shared" si="13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10">
        <v>3100</v>
      </c>
      <c r="C67" s="11">
        <f>B67/B69</f>
        <v>0.57311887594749489</v>
      </c>
    </row>
    <row r="68" spans="1:3" ht="15.75" customHeight="1" x14ac:dyDescent="0.2">
      <c r="A68" s="3" t="s">
        <v>64</v>
      </c>
      <c r="B68" s="10">
        <v>2309</v>
      </c>
      <c r="C68" s="11">
        <f>B68/B69</f>
        <v>0.42688112405250506</v>
      </c>
    </row>
    <row r="69" spans="1:3" ht="15.75" customHeight="1" x14ac:dyDescent="0.2">
      <c r="A69" s="2" t="s">
        <v>10</v>
      </c>
      <c r="B69" s="13">
        <f t="shared" ref="B69:C69" si="14">SUM(B67:B68)</f>
        <v>5409</v>
      </c>
      <c r="C69" s="8">
        <f t="shared" si="14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>
        <v>0</v>
      </c>
      <c r="C72" s="16" t="e">
        <f>B72/B76</f>
        <v>#DIV/0!</v>
      </c>
    </row>
    <row r="73" spans="1:3" ht="15.75" customHeight="1" x14ac:dyDescent="0.2">
      <c r="A73" s="14" t="s">
        <v>67</v>
      </c>
      <c r="B73" s="19">
        <v>0</v>
      </c>
      <c r="C73" s="16" t="e">
        <f>B73/B76</f>
        <v>#DIV/0!</v>
      </c>
    </row>
    <row r="74" spans="1:3" ht="15.75" customHeight="1" x14ac:dyDescent="0.2">
      <c r="A74" s="14" t="s">
        <v>68</v>
      </c>
      <c r="B74" s="19">
        <v>0</v>
      </c>
      <c r="C74" s="16" t="e">
        <f>B74/B76</f>
        <v>#DIV/0!</v>
      </c>
    </row>
    <row r="75" spans="1:3" ht="15.75" customHeight="1" x14ac:dyDescent="0.2">
      <c r="A75" s="14" t="s">
        <v>69</v>
      </c>
      <c r="B75" s="19">
        <v>0</v>
      </c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5">SUM(B72:B75)</f>
        <v>0</v>
      </c>
      <c r="C76" s="16" t="e">
        <f t="shared" si="15"/>
        <v>#DIV/0!</v>
      </c>
    </row>
    <row r="77" spans="1:3" ht="15.75" customHeight="1" x14ac:dyDescent="0.2">
      <c r="C77" s="11"/>
    </row>
    <row r="78" spans="1:3" ht="15.75" customHeight="1" x14ac:dyDescent="0.2">
      <c r="A78" s="2" t="s">
        <v>70</v>
      </c>
      <c r="B78" s="3" t="s">
        <v>2</v>
      </c>
      <c r="C78" s="4" t="s">
        <v>3</v>
      </c>
    </row>
    <row r="79" spans="1:3" ht="15.75" customHeight="1" x14ac:dyDescent="0.2">
      <c r="A79" s="3" t="s">
        <v>71</v>
      </c>
      <c r="B79" s="10">
        <v>1442</v>
      </c>
      <c r="C79" s="11">
        <f>B79/B82</f>
        <v>0.28430599369085174</v>
      </c>
    </row>
    <row r="80" spans="1:3" ht="15.75" customHeight="1" x14ac:dyDescent="0.2">
      <c r="A80" s="3" t="s">
        <v>72</v>
      </c>
      <c r="B80" s="10">
        <v>3114</v>
      </c>
      <c r="C80" s="11">
        <f>B80/B82</f>
        <v>0.61395899053627756</v>
      </c>
    </row>
    <row r="81" spans="1:3" ht="15.75" customHeight="1" x14ac:dyDescent="0.2">
      <c r="A81" s="3" t="s">
        <v>73</v>
      </c>
      <c r="B81" s="7">
        <v>516</v>
      </c>
      <c r="C81" s="11">
        <f>B81/B82</f>
        <v>0.10173501577287067</v>
      </c>
    </row>
    <row r="82" spans="1:3" ht="15.75" customHeight="1" x14ac:dyDescent="0.2">
      <c r="A82" s="2" t="s">
        <v>10</v>
      </c>
      <c r="B82" s="10">
        <f t="shared" ref="B82:C82" si="16">SUM(B79:B81)</f>
        <v>5072</v>
      </c>
      <c r="C82" s="11">
        <f t="shared" si="16"/>
        <v>1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D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7.28515625" customWidth="1"/>
    <col min="5" max="6" width="12.7109375" customWidth="1"/>
  </cols>
  <sheetData>
    <row r="1" spans="1:4" ht="15.75" customHeight="1" x14ac:dyDescent="0.25">
      <c r="D1" s="1" t="s">
        <v>105</v>
      </c>
    </row>
    <row r="2" spans="1:4" ht="15.75" customHeight="1" x14ac:dyDescent="0.2">
      <c r="A2" s="2" t="s">
        <v>1</v>
      </c>
      <c r="B2" s="3" t="s">
        <v>2</v>
      </c>
      <c r="C2" s="4" t="s">
        <v>3</v>
      </c>
    </row>
    <row r="3" spans="1:4" ht="15.75" customHeight="1" x14ac:dyDescent="0.2">
      <c r="A3" s="3" t="s">
        <v>5</v>
      </c>
      <c r="B3" s="7">
        <v>0</v>
      </c>
      <c r="C3" s="8">
        <f>B3/B11</f>
        <v>0</v>
      </c>
    </row>
    <row r="4" spans="1:4" ht="15.75" customHeight="1" x14ac:dyDescent="0.2">
      <c r="A4" s="3" t="s">
        <v>7</v>
      </c>
      <c r="B4" s="7">
        <v>1</v>
      </c>
      <c r="C4" s="8">
        <f>B4/B11</f>
        <v>3.1446540880503146E-3</v>
      </c>
    </row>
    <row r="5" spans="1:4" ht="15.75" customHeight="1" x14ac:dyDescent="0.2">
      <c r="A5" s="3" t="s">
        <v>9</v>
      </c>
      <c r="B5" s="7">
        <v>0</v>
      </c>
      <c r="C5" s="8">
        <f>B5/B11</f>
        <v>0</v>
      </c>
    </row>
    <row r="6" spans="1:4" ht="15.75" customHeight="1" x14ac:dyDescent="0.2">
      <c r="A6" s="3" t="s">
        <v>11</v>
      </c>
      <c r="B6" s="7">
        <v>23</v>
      </c>
      <c r="C6" s="8">
        <f>B6/B11</f>
        <v>7.2327044025157231E-2</v>
      </c>
    </row>
    <row r="7" spans="1:4" ht="15.75" customHeight="1" x14ac:dyDescent="0.2">
      <c r="A7" s="3" t="s">
        <v>12</v>
      </c>
      <c r="B7" s="7">
        <v>0</v>
      </c>
      <c r="C7" s="8">
        <f>B7/B11</f>
        <v>0</v>
      </c>
    </row>
    <row r="8" spans="1:4" ht="15.75" customHeight="1" x14ac:dyDescent="0.2">
      <c r="A8" s="3" t="s">
        <v>14</v>
      </c>
      <c r="B8" s="7">
        <v>2</v>
      </c>
      <c r="C8" s="8">
        <f>B8/B11</f>
        <v>6.2893081761006293E-3</v>
      </c>
    </row>
    <row r="9" spans="1:4" ht="15.75" customHeight="1" x14ac:dyDescent="0.2">
      <c r="A9" s="3" t="s">
        <v>16</v>
      </c>
      <c r="B9" s="7">
        <v>289</v>
      </c>
      <c r="C9" s="8">
        <f>B9/B11</f>
        <v>0.9088050314465409</v>
      </c>
    </row>
    <row r="10" spans="1:4" ht="15.75" customHeight="1" x14ac:dyDescent="0.2">
      <c r="A10" s="3" t="s">
        <v>18</v>
      </c>
      <c r="B10" s="7">
        <v>3</v>
      </c>
      <c r="C10" s="8">
        <f>B10/B11</f>
        <v>9.433962264150943E-3</v>
      </c>
    </row>
    <row r="11" spans="1:4" ht="15.75" customHeight="1" x14ac:dyDescent="0.2">
      <c r="A11" s="2" t="s">
        <v>10</v>
      </c>
      <c r="B11" s="3">
        <f t="shared" ref="B11:C11" si="0">SUM(B3:B10)</f>
        <v>318</v>
      </c>
      <c r="C11" s="8">
        <f t="shared" si="0"/>
        <v>1</v>
      </c>
    </row>
    <row r="12" spans="1:4" ht="15.75" customHeight="1" x14ac:dyDescent="0.2">
      <c r="C12" s="11"/>
    </row>
    <row r="13" spans="1:4" ht="15.75" customHeight="1" x14ac:dyDescent="0.2">
      <c r="A13" s="17" t="s">
        <v>21</v>
      </c>
      <c r="B13" s="14" t="s">
        <v>2</v>
      </c>
      <c r="C13" s="18" t="s">
        <v>3</v>
      </c>
    </row>
    <row r="14" spans="1:4" ht="15.75" customHeight="1" x14ac:dyDescent="0.2">
      <c r="A14" s="14" t="s">
        <v>23</v>
      </c>
      <c r="B14" s="19"/>
      <c r="C14" s="16" t="e">
        <f>B14/B16</f>
        <v>#DIV/0!</v>
      </c>
    </row>
    <row r="15" spans="1:4" ht="15.75" customHeight="1" x14ac:dyDescent="0.2">
      <c r="A15" s="14" t="s">
        <v>25</v>
      </c>
      <c r="B15" s="19"/>
      <c r="C15" s="16" t="e">
        <f>B15/B16</f>
        <v>#DIV/0!</v>
      </c>
    </row>
    <row r="16" spans="1:4" ht="15.75" customHeight="1" x14ac:dyDescent="0.2">
      <c r="A16" s="17" t="s">
        <v>10</v>
      </c>
      <c r="B16" s="14">
        <f t="shared" ref="B16:C16" si="1">SUM(B14:B15)</f>
        <v>0</v>
      </c>
      <c r="C16" s="20" t="e">
        <f t="shared" si="1"/>
        <v>#DIV/0!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2" t="s">
        <v>27</v>
      </c>
      <c r="B18" s="3" t="s">
        <v>2</v>
      </c>
      <c r="C18" s="4" t="s">
        <v>3</v>
      </c>
    </row>
    <row r="19" spans="1:3" ht="15.75" customHeight="1" x14ac:dyDescent="0.2">
      <c r="A19" s="3" t="s">
        <v>29</v>
      </c>
      <c r="B19" s="7">
        <v>17</v>
      </c>
      <c r="C19" s="11">
        <f>B19/B27</f>
        <v>5.6666666666666664E-2</v>
      </c>
    </row>
    <row r="20" spans="1:3" ht="15.75" customHeight="1" x14ac:dyDescent="0.2">
      <c r="A20" s="3" t="s">
        <v>31</v>
      </c>
      <c r="B20" s="7">
        <v>141</v>
      </c>
      <c r="C20" s="11">
        <f>B20/B27</f>
        <v>0.47</v>
      </c>
    </row>
    <row r="21" spans="1:3" ht="15.75" customHeight="1" x14ac:dyDescent="0.2">
      <c r="A21" s="3" t="s">
        <v>33</v>
      </c>
      <c r="B21" s="7">
        <v>119</v>
      </c>
      <c r="C21" s="11">
        <f>B21/B27</f>
        <v>0.39666666666666667</v>
      </c>
    </row>
    <row r="22" spans="1:3" ht="15.75" customHeight="1" x14ac:dyDescent="0.2">
      <c r="A22" s="3" t="s">
        <v>34</v>
      </c>
      <c r="B22" s="7">
        <v>2</v>
      </c>
      <c r="C22" s="11">
        <f>B22/B27</f>
        <v>6.6666666666666671E-3</v>
      </c>
    </row>
    <row r="23" spans="1:3" ht="15.75" customHeight="1" x14ac:dyDescent="0.2">
      <c r="A23" s="3" t="s">
        <v>35</v>
      </c>
      <c r="B23" s="7">
        <v>2</v>
      </c>
      <c r="C23" s="11">
        <f>B23/B27</f>
        <v>6.6666666666666671E-3</v>
      </c>
    </row>
    <row r="24" spans="1:3" ht="15.75" customHeight="1" x14ac:dyDescent="0.2">
      <c r="A24" s="3" t="s">
        <v>36</v>
      </c>
      <c r="B24" s="7">
        <v>11</v>
      </c>
      <c r="C24" s="11">
        <f>B24/B27</f>
        <v>3.6666666666666667E-2</v>
      </c>
    </row>
    <row r="25" spans="1:3" ht="15.75" customHeight="1" x14ac:dyDescent="0.2">
      <c r="A25" s="3" t="s">
        <v>37</v>
      </c>
      <c r="B25" s="7">
        <v>5</v>
      </c>
      <c r="C25" s="11">
        <f>B25/B27</f>
        <v>1.6666666666666666E-2</v>
      </c>
    </row>
    <row r="26" spans="1:3" ht="15.75" customHeight="1" x14ac:dyDescent="0.2">
      <c r="A26" s="3" t="s">
        <v>38</v>
      </c>
      <c r="B26" s="7">
        <v>3</v>
      </c>
      <c r="C26" s="11">
        <f>B26/B27</f>
        <v>0.01</v>
      </c>
    </row>
    <row r="27" spans="1:3" ht="15.75" customHeight="1" x14ac:dyDescent="0.2">
      <c r="A27" s="2" t="s">
        <v>10</v>
      </c>
      <c r="B27" s="7">
        <f t="shared" ref="B27:C27" si="2">SUM(B19:B26)</f>
        <v>300</v>
      </c>
      <c r="C27" s="11">
        <f t="shared" si="2"/>
        <v>1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17" t="s">
        <v>39</v>
      </c>
      <c r="B29" s="14" t="s">
        <v>2</v>
      </c>
      <c r="C29" s="18" t="s">
        <v>3</v>
      </c>
    </row>
    <row r="30" spans="1:3" ht="15.75" customHeight="1" x14ac:dyDescent="0.2">
      <c r="A30" s="14" t="s">
        <v>40</v>
      </c>
      <c r="B30" s="19"/>
      <c r="C30" s="16" t="e">
        <f>B30/B33</f>
        <v>#DIV/0!</v>
      </c>
    </row>
    <row r="31" spans="1:3" ht="15.75" customHeight="1" x14ac:dyDescent="0.2">
      <c r="A31" s="14" t="s">
        <v>41</v>
      </c>
      <c r="B31" s="19"/>
      <c r="C31" s="16" t="e">
        <f>B31/B33</f>
        <v>#DIV/0!</v>
      </c>
    </row>
    <row r="32" spans="1:3" ht="15.75" customHeight="1" x14ac:dyDescent="0.2">
      <c r="A32" s="14" t="s">
        <v>42</v>
      </c>
      <c r="B32" s="19"/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3">SUM(B30:B32)</f>
        <v>0</v>
      </c>
      <c r="C33" s="16" t="e">
        <f t="shared" si="3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/>
      <c r="C36" s="16" t="e">
        <f>B36/B38</f>
        <v>#DIV/0!</v>
      </c>
    </row>
    <row r="37" spans="1:3" ht="15.75" customHeight="1" x14ac:dyDescent="0.2">
      <c r="A37" s="14" t="s">
        <v>45</v>
      </c>
      <c r="B37" s="19"/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4">SUM(B36:B37)</f>
        <v>0</v>
      </c>
      <c r="C38" s="20" t="e">
        <f t="shared" si="4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/>
      <c r="C41" s="16" t="e">
        <f>B41/B44</f>
        <v>#DIV/0!</v>
      </c>
    </row>
    <row r="42" spans="1:3" ht="15.75" customHeight="1" x14ac:dyDescent="0.2">
      <c r="A42" s="14" t="s">
        <v>48</v>
      </c>
      <c r="B42" s="19"/>
      <c r="C42" s="16" t="e">
        <f>B42/B44</f>
        <v>#DIV/0!</v>
      </c>
    </row>
    <row r="43" spans="1:3" ht="15.75" customHeight="1" x14ac:dyDescent="0.2">
      <c r="A43" s="14" t="s">
        <v>49</v>
      </c>
      <c r="B43" s="19"/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5">SUM(B41:B43)</f>
        <v>0</v>
      </c>
      <c r="C44" s="16" t="e">
        <f t="shared" si="5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/>
      <c r="C47" s="16" t="e">
        <f>B47/B49</f>
        <v>#DIV/0!</v>
      </c>
    </row>
    <row r="48" spans="1:3" ht="15.75" customHeight="1" x14ac:dyDescent="0.2">
      <c r="A48" s="14" t="s">
        <v>52</v>
      </c>
      <c r="B48" s="19"/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6">SUM(B47:B48)</f>
        <v>0</v>
      </c>
      <c r="C49" s="20" t="e">
        <f t="shared" si="6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7">
        <v>184</v>
      </c>
      <c r="C52" s="11">
        <f>B52/B54</f>
        <v>0.64335664335664333</v>
      </c>
    </row>
    <row r="53" spans="1:3" ht="15.75" customHeight="1" x14ac:dyDescent="0.2">
      <c r="A53" s="3" t="s">
        <v>55</v>
      </c>
      <c r="B53" s="7">
        <v>102</v>
      </c>
      <c r="C53" s="11">
        <f>B53/B54</f>
        <v>0.35664335664335667</v>
      </c>
    </row>
    <row r="54" spans="1:3" ht="15.75" customHeight="1" x14ac:dyDescent="0.2">
      <c r="A54" s="2" t="s">
        <v>10</v>
      </c>
      <c r="B54" s="3">
        <f t="shared" ref="B54:C54" si="7">SUM(B52:B53)</f>
        <v>286</v>
      </c>
      <c r="C54" s="8">
        <f t="shared" si="7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7">
        <v>167</v>
      </c>
      <c r="C57" s="11">
        <f>B57/B59</f>
        <v>0.67611336032388669</v>
      </c>
    </row>
    <row r="58" spans="1:3" ht="15.75" customHeight="1" x14ac:dyDescent="0.2">
      <c r="A58" s="3" t="s">
        <v>58</v>
      </c>
      <c r="B58" s="7">
        <v>80</v>
      </c>
      <c r="C58" s="11">
        <f>B58/B59</f>
        <v>0.32388663967611336</v>
      </c>
    </row>
    <row r="59" spans="1:3" ht="15.75" customHeight="1" x14ac:dyDescent="0.2">
      <c r="A59" s="2" t="s">
        <v>10</v>
      </c>
      <c r="B59" s="3">
        <f t="shared" ref="B59:C59" si="8">SUM(B57:B58)</f>
        <v>247</v>
      </c>
      <c r="C59" s="8">
        <f t="shared" si="8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7">
        <v>128</v>
      </c>
      <c r="C62" s="11">
        <f>B62/B64</f>
        <v>0.51200000000000001</v>
      </c>
    </row>
    <row r="63" spans="1:3" ht="15.75" customHeight="1" x14ac:dyDescent="0.2">
      <c r="A63" s="3" t="s">
        <v>61</v>
      </c>
      <c r="B63" s="7">
        <v>122</v>
      </c>
      <c r="C63" s="11">
        <f>B63/B64</f>
        <v>0.48799999999999999</v>
      </c>
    </row>
    <row r="64" spans="1:3" ht="15.75" customHeight="1" x14ac:dyDescent="0.2">
      <c r="A64" s="2" t="s">
        <v>10</v>
      </c>
      <c r="B64" s="3">
        <f t="shared" ref="B64:C64" si="9">SUM(B62:B63)</f>
        <v>250</v>
      </c>
      <c r="C64" s="8">
        <f t="shared" si="9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7">
        <v>254</v>
      </c>
      <c r="C67" s="11">
        <f>B67/B69</f>
        <v>0.85521885521885521</v>
      </c>
    </row>
    <row r="68" spans="1:3" ht="15.75" customHeight="1" x14ac:dyDescent="0.2">
      <c r="A68" s="3" t="s">
        <v>64</v>
      </c>
      <c r="B68" s="7">
        <v>43</v>
      </c>
      <c r="C68" s="11">
        <f>B68/B69</f>
        <v>0.14478114478114479</v>
      </c>
    </row>
    <row r="69" spans="1:3" ht="15.75" customHeight="1" x14ac:dyDescent="0.2">
      <c r="A69" s="2" t="s">
        <v>10</v>
      </c>
      <c r="B69" s="3">
        <f t="shared" ref="B69:C69" si="10">SUM(B67:B68)</f>
        <v>297</v>
      </c>
      <c r="C69" s="8">
        <f t="shared" si="10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/>
      <c r="C72" s="16" t="e">
        <f>B72/B76</f>
        <v>#DIV/0!</v>
      </c>
    </row>
    <row r="73" spans="1:3" ht="15.75" customHeight="1" x14ac:dyDescent="0.2">
      <c r="A73" s="14" t="s">
        <v>67</v>
      </c>
      <c r="B73" s="19"/>
      <c r="C73" s="16" t="e">
        <f>B73/B76</f>
        <v>#DIV/0!</v>
      </c>
    </row>
    <row r="74" spans="1:3" ht="15.75" customHeight="1" x14ac:dyDescent="0.2">
      <c r="A74" s="14" t="s">
        <v>68</v>
      </c>
      <c r="B74" s="19"/>
      <c r="C74" s="16" t="e">
        <f>B74/B76</f>
        <v>#DIV/0!</v>
      </c>
    </row>
    <row r="75" spans="1:3" ht="15.75" customHeight="1" x14ac:dyDescent="0.2">
      <c r="A75" s="14" t="s">
        <v>69</v>
      </c>
      <c r="B75" s="19"/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1">SUM(B72:B75)</f>
        <v>0</v>
      </c>
      <c r="C76" s="16" t="e">
        <f t="shared" si="11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/>
      <c r="C79" s="16" t="e">
        <f>B79/B82</f>
        <v>#DIV/0!</v>
      </c>
    </row>
    <row r="80" spans="1:3" ht="15.75" customHeight="1" x14ac:dyDescent="0.2">
      <c r="A80" s="14" t="s">
        <v>72</v>
      </c>
      <c r="B80" s="19"/>
      <c r="C80" s="16" t="e">
        <f>B80/B82</f>
        <v>#DIV/0!</v>
      </c>
    </row>
    <row r="81" spans="1:3" ht="15.75" customHeight="1" x14ac:dyDescent="0.2">
      <c r="A81" s="14" t="s">
        <v>73</v>
      </c>
      <c r="B81" s="19"/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2">SUM(B79:B81)</f>
        <v>0</v>
      </c>
      <c r="C82" s="16" t="e">
        <f t="shared" si="12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4.140625" customWidth="1"/>
    <col min="5" max="5" width="27.42578125" customWidth="1"/>
    <col min="6" max="6" width="12.7109375" customWidth="1"/>
  </cols>
  <sheetData>
    <row r="1" spans="1:7" ht="15.75" customHeight="1" x14ac:dyDescent="0.25">
      <c r="D1" s="1" t="s">
        <v>106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107</v>
      </c>
      <c r="F2" s="3" t="s">
        <v>2</v>
      </c>
      <c r="G2" s="2" t="s">
        <v>3</v>
      </c>
    </row>
    <row r="3" spans="1:7" ht="15.75" customHeight="1" x14ac:dyDescent="0.2">
      <c r="A3" s="3" t="s">
        <v>5</v>
      </c>
      <c r="B3" s="7">
        <v>2</v>
      </c>
      <c r="C3" s="8">
        <f>B3/B11</f>
        <v>7.6511094108645751E-4</v>
      </c>
      <c r="E3" s="3" t="s">
        <v>108</v>
      </c>
      <c r="F3" s="7">
        <v>463</v>
      </c>
      <c r="G3" s="11">
        <f>F3/F6</f>
        <v>0.5875634517766497</v>
      </c>
    </row>
    <row r="4" spans="1:7" ht="15.75" customHeight="1" x14ac:dyDescent="0.2">
      <c r="A4" s="3" t="s">
        <v>7</v>
      </c>
      <c r="B4" s="7">
        <v>2</v>
      </c>
      <c r="C4" s="8">
        <f>B4/B11</f>
        <v>7.6511094108645751E-4</v>
      </c>
      <c r="E4" s="3" t="s">
        <v>109</v>
      </c>
      <c r="F4" s="7">
        <v>58</v>
      </c>
      <c r="G4" s="11">
        <f>F4/F6</f>
        <v>7.3604060913705582E-2</v>
      </c>
    </row>
    <row r="5" spans="1:7" ht="15.75" customHeight="1" x14ac:dyDescent="0.2">
      <c r="A5" s="3" t="s">
        <v>9</v>
      </c>
      <c r="B5" s="7">
        <v>26</v>
      </c>
      <c r="C5" s="8">
        <f>B5/B11</f>
        <v>9.9464422341239474E-3</v>
      </c>
      <c r="E5" s="3" t="s">
        <v>110</v>
      </c>
      <c r="F5" s="7">
        <v>267</v>
      </c>
      <c r="G5" s="11">
        <f>F5/F6</f>
        <v>0.33883248730964466</v>
      </c>
    </row>
    <row r="6" spans="1:7" ht="15.75" customHeight="1" x14ac:dyDescent="0.2">
      <c r="A6" s="3" t="s">
        <v>11</v>
      </c>
      <c r="B6" s="7">
        <v>194</v>
      </c>
      <c r="C6" s="8">
        <f>B6/B11</f>
        <v>7.4215761285386386E-2</v>
      </c>
      <c r="E6" s="2" t="s">
        <v>10</v>
      </c>
      <c r="F6" s="9">
        <f t="shared" ref="F6:G6" si="0">SUM(F3:F5)</f>
        <v>788</v>
      </c>
      <c r="G6" s="11">
        <f t="shared" si="0"/>
        <v>1</v>
      </c>
    </row>
    <row r="7" spans="1:7" ht="15.75" customHeight="1" x14ac:dyDescent="0.2">
      <c r="A7" s="3" t="s">
        <v>12</v>
      </c>
      <c r="B7" s="7">
        <v>1</v>
      </c>
      <c r="C7" s="8">
        <f>B7/B11</f>
        <v>3.8255547054322876E-4</v>
      </c>
      <c r="G7" s="11"/>
    </row>
    <row r="8" spans="1:7" ht="15.75" customHeight="1" x14ac:dyDescent="0.2">
      <c r="A8" s="3" t="s">
        <v>14</v>
      </c>
      <c r="B8" s="7">
        <v>4</v>
      </c>
      <c r="C8" s="8">
        <f>B8/B11</f>
        <v>1.530221882172915E-3</v>
      </c>
      <c r="E8" s="2" t="s">
        <v>94</v>
      </c>
      <c r="F8" s="3" t="s">
        <v>2</v>
      </c>
      <c r="G8" s="4" t="s">
        <v>3</v>
      </c>
    </row>
    <row r="9" spans="1:7" ht="15.75" customHeight="1" x14ac:dyDescent="0.2">
      <c r="A9" s="3" t="s">
        <v>16</v>
      </c>
      <c r="B9" s="7">
        <v>2357</v>
      </c>
      <c r="C9" s="8">
        <f>B9/B11</f>
        <v>0.90168324407039024</v>
      </c>
      <c r="E9" s="3" t="s">
        <v>111</v>
      </c>
      <c r="F9" s="7">
        <v>155</v>
      </c>
      <c r="G9" s="11">
        <f>F9/F11</f>
        <v>0.28079710144927539</v>
      </c>
    </row>
    <row r="10" spans="1:7" ht="15.75" customHeight="1" x14ac:dyDescent="0.2">
      <c r="A10" s="3" t="s">
        <v>18</v>
      </c>
      <c r="B10" s="7">
        <v>28</v>
      </c>
      <c r="C10" s="8">
        <f>B10/B11</f>
        <v>1.0711553175210406E-2</v>
      </c>
      <c r="E10" s="3" t="s">
        <v>112</v>
      </c>
      <c r="F10" s="7">
        <v>397</v>
      </c>
      <c r="G10" s="11">
        <f>F10/F11</f>
        <v>0.71920289855072461</v>
      </c>
    </row>
    <row r="11" spans="1:7" ht="15.75" customHeight="1" x14ac:dyDescent="0.2">
      <c r="A11" s="2" t="s">
        <v>10</v>
      </c>
      <c r="B11" s="3">
        <f t="shared" ref="B11:C11" si="1">SUM(B3:B10)</f>
        <v>2614</v>
      </c>
      <c r="C11" s="8">
        <f t="shared" si="1"/>
        <v>1</v>
      </c>
      <c r="E11" s="2" t="s">
        <v>10</v>
      </c>
      <c r="F11" s="9">
        <f t="shared" ref="F11:G11" si="2">SUM(F9:F10)</f>
        <v>552</v>
      </c>
      <c r="G11" s="11">
        <f t="shared" si="2"/>
        <v>1</v>
      </c>
    </row>
    <row r="12" spans="1:7" ht="15.75" customHeight="1" x14ac:dyDescent="0.2">
      <c r="C12" s="11"/>
    </row>
    <row r="13" spans="1:7" ht="15.75" customHeight="1" x14ac:dyDescent="0.2">
      <c r="A13" s="17" t="s">
        <v>21</v>
      </c>
      <c r="B13" s="14" t="s">
        <v>2</v>
      </c>
      <c r="C13" s="18" t="s">
        <v>3</v>
      </c>
    </row>
    <row r="14" spans="1:7" ht="15.75" customHeight="1" x14ac:dyDescent="0.2">
      <c r="A14" s="14" t="s">
        <v>23</v>
      </c>
      <c r="B14" s="19">
        <v>0</v>
      </c>
      <c r="C14" s="16" t="e">
        <f>B14/B16</f>
        <v>#DIV/0!</v>
      </c>
    </row>
    <row r="15" spans="1:7" ht="15.75" customHeight="1" x14ac:dyDescent="0.2">
      <c r="A15" s="14" t="s">
        <v>25</v>
      </c>
      <c r="B15" s="19">
        <v>0</v>
      </c>
      <c r="C15" s="16" t="e">
        <f>B15/B16</f>
        <v>#DIV/0!</v>
      </c>
    </row>
    <row r="16" spans="1:7" ht="15.75" customHeight="1" x14ac:dyDescent="0.2">
      <c r="A16" s="17" t="s">
        <v>10</v>
      </c>
      <c r="B16" s="14">
        <f t="shared" ref="B16:C16" si="3">SUM(B14:B15)</f>
        <v>0</v>
      </c>
      <c r="C16" s="20" t="e">
        <f t="shared" si="3"/>
        <v>#DIV/0!</v>
      </c>
    </row>
    <row r="17" spans="1:3" ht="15.75" customHeight="1" x14ac:dyDescent="0.2">
      <c r="A17" s="2"/>
      <c r="B17" s="3"/>
      <c r="C17" s="4"/>
    </row>
    <row r="18" spans="1:3" ht="15.75" customHeight="1" x14ac:dyDescent="0.2">
      <c r="A18" s="2" t="s">
        <v>27</v>
      </c>
      <c r="B18" s="3" t="s">
        <v>2</v>
      </c>
      <c r="C18" s="4" t="s">
        <v>3</v>
      </c>
    </row>
    <row r="19" spans="1:3" ht="15.75" customHeight="1" x14ac:dyDescent="0.2">
      <c r="A19" s="3" t="s">
        <v>29</v>
      </c>
      <c r="B19" s="7">
        <v>348</v>
      </c>
      <c r="C19" s="11">
        <f>B19/B27</f>
        <v>0.14037918515530456</v>
      </c>
    </row>
    <row r="20" spans="1:3" ht="15.75" customHeight="1" x14ac:dyDescent="0.2">
      <c r="A20" s="3" t="s">
        <v>31</v>
      </c>
      <c r="B20" s="7">
        <v>985</v>
      </c>
      <c r="C20" s="11">
        <f>B20/B27</f>
        <v>0.39733763614360629</v>
      </c>
    </row>
    <row r="21" spans="1:3" ht="15.75" customHeight="1" x14ac:dyDescent="0.2">
      <c r="A21" s="3" t="s">
        <v>33</v>
      </c>
      <c r="B21" s="7">
        <v>937</v>
      </c>
      <c r="C21" s="11">
        <f>B21/B27</f>
        <v>0.37797498991528844</v>
      </c>
    </row>
    <row r="22" spans="1:3" ht="15.75" customHeight="1" x14ac:dyDescent="0.2">
      <c r="A22" s="3" t="s">
        <v>34</v>
      </c>
      <c r="B22" s="7">
        <v>21</v>
      </c>
      <c r="C22" s="11">
        <f>B22/B27</f>
        <v>8.4711577248890689E-3</v>
      </c>
    </row>
    <row r="23" spans="1:3" ht="15.75" customHeight="1" x14ac:dyDescent="0.2">
      <c r="A23" s="3" t="s">
        <v>35</v>
      </c>
      <c r="B23" s="7">
        <v>25</v>
      </c>
      <c r="C23" s="11">
        <f>B23/B27</f>
        <v>1.0084711577248891E-2</v>
      </c>
    </row>
    <row r="24" spans="1:3" ht="15.75" customHeight="1" x14ac:dyDescent="0.2">
      <c r="A24" s="3" t="s">
        <v>36</v>
      </c>
      <c r="B24" s="7">
        <v>103</v>
      </c>
      <c r="C24" s="11">
        <f>B24/B27</f>
        <v>4.1549011698265428E-2</v>
      </c>
    </row>
    <row r="25" spans="1:3" ht="15.75" customHeight="1" x14ac:dyDescent="0.2">
      <c r="A25" s="3" t="s">
        <v>37</v>
      </c>
      <c r="B25" s="7">
        <v>27</v>
      </c>
      <c r="C25" s="11">
        <f>B25/B27</f>
        <v>1.0891488503428802E-2</v>
      </c>
    </row>
    <row r="26" spans="1:3" ht="15.75" customHeight="1" x14ac:dyDescent="0.2">
      <c r="A26" s="3" t="s">
        <v>38</v>
      </c>
      <c r="B26" s="7">
        <v>33</v>
      </c>
      <c r="C26" s="11">
        <f>B26/B27</f>
        <v>1.3311819281968536E-2</v>
      </c>
    </row>
    <row r="27" spans="1:3" ht="15.75" customHeight="1" x14ac:dyDescent="0.2">
      <c r="A27" s="2" t="s">
        <v>10</v>
      </c>
      <c r="B27" s="9">
        <f t="shared" ref="B27:C27" si="4">SUM(B19:B26)</f>
        <v>2479</v>
      </c>
      <c r="C27" s="11">
        <f t="shared" si="4"/>
        <v>1</v>
      </c>
    </row>
    <row r="28" spans="1:3" ht="15.75" customHeight="1" x14ac:dyDescent="0.2">
      <c r="A28" s="2"/>
      <c r="B28" s="3"/>
      <c r="C28" s="4"/>
    </row>
    <row r="29" spans="1:3" ht="15.75" customHeight="1" x14ac:dyDescent="0.2">
      <c r="A29" s="17" t="s">
        <v>39</v>
      </c>
      <c r="B29" s="14" t="s">
        <v>2</v>
      </c>
      <c r="C29" s="18" t="s">
        <v>3</v>
      </c>
    </row>
    <row r="30" spans="1:3" ht="15.75" customHeight="1" x14ac:dyDescent="0.2">
      <c r="A30" s="14" t="s">
        <v>40</v>
      </c>
      <c r="B30" s="19">
        <v>0</v>
      </c>
      <c r="C30" s="16" t="e">
        <f>B30/B33</f>
        <v>#DIV/0!</v>
      </c>
    </row>
    <row r="31" spans="1:3" ht="15.75" customHeight="1" x14ac:dyDescent="0.2">
      <c r="A31" s="14" t="s">
        <v>41</v>
      </c>
      <c r="B31" s="19">
        <v>0</v>
      </c>
      <c r="C31" s="16" t="e">
        <f>B31/B33</f>
        <v>#DIV/0!</v>
      </c>
    </row>
    <row r="32" spans="1:3" ht="15.75" customHeight="1" x14ac:dyDescent="0.2">
      <c r="A32" s="14" t="s">
        <v>42</v>
      </c>
      <c r="B32" s="19">
        <v>0</v>
      </c>
      <c r="C32" s="16" t="e">
        <f>B32/B33</f>
        <v>#DIV/0!</v>
      </c>
    </row>
    <row r="33" spans="1:3" ht="15.75" customHeight="1" x14ac:dyDescent="0.2">
      <c r="A33" s="17" t="s">
        <v>10</v>
      </c>
      <c r="B33" s="19">
        <f t="shared" ref="B33:C33" si="5">SUM(B30:B32)</f>
        <v>0</v>
      </c>
      <c r="C33" s="16" t="e">
        <f t="shared" si="5"/>
        <v>#DIV/0!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>
        <v>0</v>
      </c>
      <c r="C36" s="16" t="e">
        <f>B36/B38</f>
        <v>#DIV/0!</v>
      </c>
    </row>
    <row r="37" spans="1:3" ht="15.75" customHeight="1" x14ac:dyDescent="0.2">
      <c r="A37" s="14" t="s">
        <v>45</v>
      </c>
      <c r="B37" s="19">
        <v>0</v>
      </c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6">SUM(B36:B37)</f>
        <v>0</v>
      </c>
      <c r="C38" s="20" t="e">
        <f t="shared" si="6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>
        <v>0</v>
      </c>
      <c r="C41" s="16" t="e">
        <f>B41/B44</f>
        <v>#DIV/0!</v>
      </c>
    </row>
    <row r="42" spans="1:3" ht="15.75" customHeight="1" x14ac:dyDescent="0.2">
      <c r="A42" s="14" t="s">
        <v>48</v>
      </c>
      <c r="B42" s="19">
        <v>0</v>
      </c>
      <c r="C42" s="16" t="e">
        <f>B42/B44</f>
        <v>#DIV/0!</v>
      </c>
    </row>
    <row r="43" spans="1:3" ht="15.75" customHeight="1" x14ac:dyDescent="0.2">
      <c r="A43" s="14" t="s">
        <v>49</v>
      </c>
      <c r="B43" s="19">
        <v>0</v>
      </c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7">SUM(B41:B43)</f>
        <v>0</v>
      </c>
      <c r="C44" s="16" t="e">
        <f t="shared" si="7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>
        <v>0</v>
      </c>
      <c r="C47" s="16" t="e">
        <f>B47/B49</f>
        <v>#DIV/0!</v>
      </c>
    </row>
    <row r="48" spans="1:3" ht="15.75" customHeight="1" x14ac:dyDescent="0.2">
      <c r="A48" s="14" t="s">
        <v>52</v>
      </c>
      <c r="B48" s="19">
        <v>0</v>
      </c>
      <c r="C48" s="16" t="e">
        <f>B48/B49</f>
        <v>#DIV/0!</v>
      </c>
    </row>
    <row r="49" spans="1:3" ht="15.75" customHeight="1" x14ac:dyDescent="0.2">
      <c r="A49" s="17" t="s">
        <v>10</v>
      </c>
      <c r="B49" s="14">
        <v>0</v>
      </c>
      <c r="C49" s="20" t="e">
        <f>SUM(C47:C48)</f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7">
        <v>1431</v>
      </c>
      <c r="C52" s="11">
        <f>B52/B54</f>
        <v>0.59674728940783983</v>
      </c>
    </row>
    <row r="53" spans="1:3" ht="15.75" customHeight="1" x14ac:dyDescent="0.2">
      <c r="A53" s="3" t="s">
        <v>55</v>
      </c>
      <c r="B53" s="7">
        <v>967</v>
      </c>
      <c r="C53" s="11">
        <f>B53/B54</f>
        <v>0.40325271059216011</v>
      </c>
    </row>
    <row r="54" spans="1:3" ht="15.75" customHeight="1" x14ac:dyDescent="0.2">
      <c r="A54" s="2" t="s">
        <v>10</v>
      </c>
      <c r="B54" s="3">
        <f t="shared" ref="B54:C54" si="8">SUM(B52:B53)</f>
        <v>2398</v>
      </c>
      <c r="C54" s="8">
        <f t="shared" si="8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7">
        <v>1136</v>
      </c>
      <c r="C57" s="11">
        <f>B57/B59</f>
        <v>0.55713585090730755</v>
      </c>
    </row>
    <row r="58" spans="1:3" ht="15.75" customHeight="1" x14ac:dyDescent="0.2">
      <c r="A58" s="3" t="s">
        <v>58</v>
      </c>
      <c r="B58" s="7">
        <v>903</v>
      </c>
      <c r="C58" s="11">
        <f>B58/B59</f>
        <v>0.44286414909269251</v>
      </c>
    </row>
    <row r="59" spans="1:3" ht="15.75" customHeight="1" x14ac:dyDescent="0.2">
      <c r="A59" s="2" t="s">
        <v>10</v>
      </c>
      <c r="B59" s="3">
        <f t="shared" ref="B59:C59" si="9">SUM(B57:B58)</f>
        <v>2039</v>
      </c>
      <c r="C59" s="8">
        <f t="shared" si="9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7">
        <v>1198</v>
      </c>
      <c r="C62" s="11">
        <f>B62/B64</f>
        <v>0.60050125313283209</v>
      </c>
    </row>
    <row r="63" spans="1:3" ht="15.75" customHeight="1" x14ac:dyDescent="0.2">
      <c r="A63" s="3" t="s">
        <v>61</v>
      </c>
      <c r="B63" s="7">
        <v>797</v>
      </c>
      <c r="C63" s="11">
        <f>B63/B64</f>
        <v>0.39949874686716791</v>
      </c>
    </row>
    <row r="64" spans="1:3" ht="15.75" customHeight="1" x14ac:dyDescent="0.2">
      <c r="A64" s="2" t="s">
        <v>10</v>
      </c>
      <c r="B64" s="3">
        <f t="shared" ref="B64:C64" si="10">SUM(B62:B63)</f>
        <v>1995</v>
      </c>
      <c r="C64" s="8">
        <f t="shared" si="10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7">
        <v>1887</v>
      </c>
      <c r="C67" s="11">
        <f>B67/B69</f>
        <v>0.76832247557003253</v>
      </c>
    </row>
    <row r="68" spans="1:3" ht="15.75" customHeight="1" x14ac:dyDescent="0.2">
      <c r="A68" s="3" t="s">
        <v>64</v>
      </c>
      <c r="B68" s="7">
        <v>569</v>
      </c>
      <c r="C68" s="11">
        <f>B68/B69</f>
        <v>0.23167752442996742</v>
      </c>
    </row>
    <row r="69" spans="1:3" ht="15.75" customHeight="1" x14ac:dyDescent="0.2">
      <c r="A69" s="2" t="s">
        <v>10</v>
      </c>
      <c r="B69" s="3">
        <f t="shared" ref="B69:C69" si="11">SUM(B67:B68)</f>
        <v>2456</v>
      </c>
      <c r="C69" s="8">
        <f t="shared" si="11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>
        <v>0</v>
      </c>
      <c r="C72" s="16" t="e">
        <f>B72/B76</f>
        <v>#DIV/0!</v>
      </c>
    </row>
    <row r="73" spans="1:3" ht="15.75" customHeight="1" x14ac:dyDescent="0.2">
      <c r="A73" s="14" t="s">
        <v>67</v>
      </c>
      <c r="B73" s="19">
        <v>0</v>
      </c>
      <c r="C73" s="16" t="e">
        <f>B73/B76</f>
        <v>#DIV/0!</v>
      </c>
    </row>
    <row r="74" spans="1:3" ht="15.75" customHeight="1" x14ac:dyDescent="0.2">
      <c r="A74" s="14" t="s">
        <v>68</v>
      </c>
      <c r="B74" s="19">
        <v>0</v>
      </c>
      <c r="C74" s="16" t="e">
        <f>B74/B76</f>
        <v>#DIV/0!</v>
      </c>
    </row>
    <row r="75" spans="1:3" ht="15.75" customHeight="1" x14ac:dyDescent="0.2">
      <c r="A75" s="14" t="s">
        <v>69</v>
      </c>
      <c r="B75" s="19">
        <v>0</v>
      </c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2">SUM(B72:B75)</f>
        <v>0</v>
      </c>
      <c r="C76" s="16" t="e">
        <f t="shared" si="12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>
        <v>0</v>
      </c>
      <c r="C79" s="16" t="e">
        <f>B79/B82</f>
        <v>#DIV/0!</v>
      </c>
    </row>
    <row r="80" spans="1:3" ht="15.75" customHeight="1" x14ac:dyDescent="0.2">
      <c r="A80" s="14" t="s">
        <v>72</v>
      </c>
      <c r="B80" s="19">
        <v>0</v>
      </c>
      <c r="C80" s="16" t="e">
        <f>B80/B82</f>
        <v>#DIV/0!</v>
      </c>
    </row>
    <row r="81" spans="1:3" ht="15.75" customHeight="1" x14ac:dyDescent="0.2">
      <c r="A81" s="14" t="s">
        <v>73</v>
      </c>
      <c r="B81" s="19">
        <v>0</v>
      </c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3">SUM(B79:B81)</f>
        <v>0</v>
      </c>
      <c r="C82" s="16" t="e">
        <f t="shared" si="13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G1000"/>
  <sheetViews>
    <sheetView workbookViewId="0">
      <pane ySplit="1" topLeftCell="A2" activePane="bottomLeft" state="frozen"/>
      <selection pane="bottomLeft" activeCell="B3" sqref="B3"/>
    </sheetView>
  </sheetViews>
  <sheetFormatPr defaultColWidth="12.7109375" defaultRowHeight="15" customHeight="1" x14ac:dyDescent="0.2"/>
  <cols>
    <col min="1" max="1" width="35.7109375" customWidth="1"/>
    <col min="2" max="3" width="12.7109375" customWidth="1"/>
    <col min="4" max="4" width="16.42578125" customWidth="1"/>
    <col min="5" max="5" width="18.28515625" customWidth="1"/>
    <col min="6" max="6" width="12.7109375" customWidth="1"/>
  </cols>
  <sheetData>
    <row r="1" spans="1:7" ht="15.75" customHeight="1" x14ac:dyDescent="0.25">
      <c r="D1" s="1" t="s">
        <v>113</v>
      </c>
    </row>
    <row r="2" spans="1:7" ht="15.75" customHeight="1" x14ac:dyDescent="0.2">
      <c r="A2" s="2" t="s">
        <v>1</v>
      </c>
      <c r="B2" s="3" t="s">
        <v>2</v>
      </c>
      <c r="C2" s="4" t="s">
        <v>3</v>
      </c>
      <c r="E2" s="2" t="s">
        <v>114</v>
      </c>
      <c r="F2" s="3" t="s">
        <v>2</v>
      </c>
      <c r="G2" s="4" t="s">
        <v>3</v>
      </c>
    </row>
    <row r="3" spans="1:7" ht="15.75" customHeight="1" x14ac:dyDescent="0.2">
      <c r="A3" s="3" t="s">
        <v>5</v>
      </c>
      <c r="B3" s="7">
        <v>19</v>
      </c>
      <c r="C3" s="8">
        <f>B3/B11</f>
        <v>1.2407758114020768E-3</v>
      </c>
      <c r="E3" s="3" t="s">
        <v>115</v>
      </c>
      <c r="F3" s="10">
        <v>4537</v>
      </c>
      <c r="G3" s="11">
        <f>F3/F6</f>
        <v>0.31339365890723214</v>
      </c>
    </row>
    <row r="4" spans="1:7" ht="15.75" customHeight="1" x14ac:dyDescent="0.2">
      <c r="A4" s="3" t="s">
        <v>7</v>
      </c>
      <c r="B4" s="7">
        <v>33</v>
      </c>
      <c r="C4" s="8">
        <f>B4/B11</f>
        <v>2.1550316724351856E-3</v>
      </c>
      <c r="E4" s="3" t="s">
        <v>116</v>
      </c>
      <c r="F4" s="10">
        <v>4809</v>
      </c>
      <c r="G4" s="11">
        <f>F4/F6</f>
        <v>0.33218208192305038</v>
      </c>
    </row>
    <row r="5" spans="1:7" ht="15.75" customHeight="1" x14ac:dyDescent="0.2">
      <c r="A5" s="3" t="s">
        <v>9</v>
      </c>
      <c r="B5" s="7">
        <v>179</v>
      </c>
      <c r="C5" s="8">
        <f>B5/B11</f>
        <v>1.1689414223209038E-2</v>
      </c>
      <c r="E5" s="3" t="s">
        <v>117</v>
      </c>
      <c r="F5" s="10">
        <v>5131</v>
      </c>
      <c r="G5" s="11">
        <f>F5/F6</f>
        <v>0.35442425916971748</v>
      </c>
    </row>
    <row r="6" spans="1:7" ht="15.75" customHeight="1" x14ac:dyDescent="0.2">
      <c r="A6" s="3" t="s">
        <v>11</v>
      </c>
      <c r="B6" s="10">
        <v>1491</v>
      </c>
      <c r="C6" s="8">
        <f>B6/B11</f>
        <v>9.7368249200026125E-2</v>
      </c>
      <c r="E6" s="2" t="s">
        <v>10</v>
      </c>
      <c r="F6" s="10">
        <f t="shared" ref="F6:G6" si="0">SUM(F3:F5)</f>
        <v>14477</v>
      </c>
      <c r="G6" s="11">
        <f t="shared" si="0"/>
        <v>1</v>
      </c>
    </row>
    <row r="7" spans="1:7" ht="15.75" customHeight="1" x14ac:dyDescent="0.2">
      <c r="A7" s="3" t="s">
        <v>12</v>
      </c>
      <c r="B7" s="7">
        <v>45</v>
      </c>
      <c r="C7" s="8">
        <f>B7/B11</f>
        <v>2.9386795533207079E-3</v>
      </c>
      <c r="G7" s="11"/>
    </row>
    <row r="8" spans="1:7" ht="15.75" customHeight="1" x14ac:dyDescent="0.2">
      <c r="A8" s="3" t="s">
        <v>14</v>
      </c>
      <c r="B8" s="7">
        <v>17</v>
      </c>
      <c r="C8" s="8">
        <f>B8/B11</f>
        <v>1.1101678312544897E-3</v>
      </c>
      <c r="E8" s="2" t="s">
        <v>118</v>
      </c>
      <c r="F8" s="3" t="s">
        <v>2</v>
      </c>
      <c r="G8" s="4" t="s">
        <v>3</v>
      </c>
    </row>
    <row r="9" spans="1:7" ht="15.75" customHeight="1" x14ac:dyDescent="0.2">
      <c r="A9" s="3" t="s">
        <v>16</v>
      </c>
      <c r="B9" s="10">
        <v>13191</v>
      </c>
      <c r="C9" s="8">
        <f>B9/B11</f>
        <v>0.86142493306341017</v>
      </c>
      <c r="E9" s="3" t="s">
        <v>119</v>
      </c>
      <c r="F9" s="10">
        <v>4048</v>
      </c>
      <c r="G9" s="11">
        <f>F9/F23</f>
        <v>8.2303188028627197E-2</v>
      </c>
    </row>
    <row r="10" spans="1:7" ht="15.75" customHeight="1" x14ac:dyDescent="0.2">
      <c r="A10" s="3" t="s">
        <v>18</v>
      </c>
      <c r="B10" s="7">
        <v>338</v>
      </c>
      <c r="C10" s="8">
        <f>B10/B11</f>
        <v>2.2072748644942207E-2</v>
      </c>
      <c r="E10" s="3" t="s">
        <v>120</v>
      </c>
      <c r="F10" s="10">
        <v>3432</v>
      </c>
      <c r="G10" s="11">
        <f>F10/F23</f>
        <v>6.9778789850357834E-2</v>
      </c>
    </row>
    <row r="11" spans="1:7" ht="15.75" customHeight="1" x14ac:dyDescent="0.2">
      <c r="A11" s="2" t="s">
        <v>10</v>
      </c>
      <c r="B11" s="3">
        <f t="shared" ref="B11:C11" si="1">SUM(B3:B10)</f>
        <v>15313</v>
      </c>
      <c r="C11" s="8">
        <f t="shared" si="1"/>
        <v>1</v>
      </c>
      <c r="E11" s="3" t="s">
        <v>121</v>
      </c>
      <c r="F11" s="10">
        <v>3702</v>
      </c>
      <c r="G11" s="11">
        <f>F11/F23</f>
        <v>7.5268379960962917E-2</v>
      </c>
    </row>
    <row r="12" spans="1:7" ht="15.75" customHeight="1" x14ac:dyDescent="0.2">
      <c r="C12" s="11"/>
      <c r="E12" s="3" t="s">
        <v>122</v>
      </c>
      <c r="F12" s="10">
        <v>1736</v>
      </c>
      <c r="G12" s="11">
        <f>F12/F23</f>
        <v>3.5296031229668186E-2</v>
      </c>
    </row>
    <row r="13" spans="1:7" ht="15.75" customHeight="1" x14ac:dyDescent="0.2">
      <c r="A13" s="17" t="s">
        <v>21</v>
      </c>
      <c r="B13" s="14" t="s">
        <v>2</v>
      </c>
      <c r="C13" s="18" t="s">
        <v>3</v>
      </c>
      <c r="E13" s="3" t="s">
        <v>123</v>
      </c>
      <c r="F13" s="10">
        <v>3749</v>
      </c>
      <c r="G13" s="11">
        <f>F13/F23</f>
        <v>7.6223975276512687E-2</v>
      </c>
    </row>
    <row r="14" spans="1:7" ht="15.75" customHeight="1" x14ac:dyDescent="0.2">
      <c r="A14" s="14" t="s">
        <v>23</v>
      </c>
      <c r="B14" s="19"/>
      <c r="C14" s="16" t="e">
        <f>B14/B16</f>
        <v>#DIV/0!</v>
      </c>
      <c r="E14" s="3" t="s">
        <v>124</v>
      </c>
      <c r="F14" s="10">
        <v>2578</v>
      </c>
      <c r="G14" s="11">
        <f>F14/F23</f>
        <v>5.241541964866623E-2</v>
      </c>
    </row>
    <row r="15" spans="1:7" ht="15.75" customHeight="1" x14ac:dyDescent="0.2">
      <c r="A15" s="14" t="s">
        <v>25</v>
      </c>
      <c r="B15" s="19"/>
      <c r="C15" s="16" t="e">
        <f>B15/B16</f>
        <v>#DIV/0!</v>
      </c>
      <c r="E15" s="3" t="s">
        <v>125</v>
      </c>
      <c r="F15" s="10">
        <v>3050</v>
      </c>
      <c r="G15" s="11">
        <f>F15/F23</f>
        <v>6.201203643461288E-2</v>
      </c>
    </row>
    <row r="16" spans="1:7" ht="15.75" customHeight="1" x14ac:dyDescent="0.2">
      <c r="A16" s="17" t="s">
        <v>10</v>
      </c>
      <c r="B16" s="14">
        <f t="shared" ref="B16:C16" si="2">SUM(B14:B15)</f>
        <v>0</v>
      </c>
      <c r="C16" s="20" t="e">
        <f t="shared" si="2"/>
        <v>#DIV/0!</v>
      </c>
      <c r="E16" s="3" t="s">
        <v>126</v>
      </c>
      <c r="F16" s="10">
        <v>4159</v>
      </c>
      <c r="G16" s="11">
        <f>F16/F23</f>
        <v>8.4560019518542612E-2</v>
      </c>
    </row>
    <row r="17" spans="1:7" ht="15.75" customHeight="1" x14ac:dyDescent="0.2">
      <c r="A17" s="2"/>
      <c r="B17" s="3"/>
      <c r="C17" s="4"/>
      <c r="E17" s="3" t="s">
        <v>127</v>
      </c>
      <c r="F17" s="10">
        <v>4176</v>
      </c>
      <c r="G17" s="11">
        <f>F17/F23</f>
        <v>8.4905660377358486E-2</v>
      </c>
    </row>
    <row r="18" spans="1:7" ht="15.75" customHeight="1" x14ac:dyDescent="0.2">
      <c r="A18" s="17" t="s">
        <v>27</v>
      </c>
      <c r="B18" s="14" t="s">
        <v>2</v>
      </c>
      <c r="C18" s="18" t="s">
        <v>3</v>
      </c>
      <c r="E18" s="3" t="s">
        <v>128</v>
      </c>
      <c r="F18" s="10">
        <v>2788</v>
      </c>
      <c r="G18" s="11">
        <f>F18/F23</f>
        <v>5.6685100845803513E-2</v>
      </c>
    </row>
    <row r="19" spans="1:7" ht="15.75" customHeight="1" x14ac:dyDescent="0.2">
      <c r="A19" s="14" t="s">
        <v>29</v>
      </c>
      <c r="B19" s="19"/>
      <c r="C19" s="16" t="e">
        <f>B19/B27</f>
        <v>#DIV/0!</v>
      </c>
      <c r="E19" s="3" t="s">
        <v>129</v>
      </c>
      <c r="F19" s="10">
        <v>4389</v>
      </c>
      <c r="G19" s="11">
        <f>F19/F23</f>
        <v>8.9236337020169157E-2</v>
      </c>
    </row>
    <row r="20" spans="1:7" ht="15.75" customHeight="1" x14ac:dyDescent="0.2">
      <c r="A20" s="14" t="s">
        <v>31</v>
      </c>
      <c r="B20" s="19"/>
      <c r="C20" s="16" t="e">
        <f>B20/B27</f>
        <v>#DIV/0!</v>
      </c>
      <c r="E20" s="3" t="s">
        <v>130</v>
      </c>
      <c r="F20" s="10">
        <v>4737</v>
      </c>
      <c r="G20" s="11">
        <f>F20/F23</f>
        <v>9.6311808718282363E-2</v>
      </c>
    </row>
    <row r="21" spans="1:7" ht="15.75" customHeight="1" x14ac:dyDescent="0.2">
      <c r="A21" s="14" t="s">
        <v>33</v>
      </c>
      <c r="B21" s="19"/>
      <c r="C21" s="16" t="e">
        <f>B21/B27</f>
        <v>#DIV/0!</v>
      </c>
      <c r="E21" s="3" t="s">
        <v>131</v>
      </c>
      <c r="F21" s="10">
        <v>3189</v>
      </c>
      <c r="G21" s="11">
        <f>F21/F23</f>
        <v>6.483815875081328E-2</v>
      </c>
    </row>
    <row r="22" spans="1:7" ht="15.75" customHeight="1" x14ac:dyDescent="0.2">
      <c r="A22" s="14" t="s">
        <v>34</v>
      </c>
      <c r="B22" s="19"/>
      <c r="C22" s="16" t="e">
        <f>B22/B27</f>
        <v>#DIV/0!</v>
      </c>
      <c r="E22" s="3" t="s">
        <v>132</v>
      </c>
      <c r="F22" s="10">
        <v>3451</v>
      </c>
      <c r="G22" s="11">
        <f>F22/F23</f>
        <v>7.0165094339622647E-2</v>
      </c>
    </row>
    <row r="23" spans="1:7" ht="15.75" customHeight="1" x14ac:dyDescent="0.2">
      <c r="A23" s="14" t="s">
        <v>35</v>
      </c>
      <c r="B23" s="19"/>
      <c r="C23" s="16" t="e">
        <f>B23/B27</f>
        <v>#DIV/0!</v>
      </c>
      <c r="E23" s="2" t="s">
        <v>10</v>
      </c>
      <c r="F23" s="10">
        <f t="shared" ref="F23:G23" si="3">SUM(F9:F22)</f>
        <v>49184</v>
      </c>
      <c r="G23" s="11">
        <f t="shared" si="3"/>
        <v>1</v>
      </c>
    </row>
    <row r="24" spans="1:7" ht="15.75" customHeight="1" x14ac:dyDescent="0.2">
      <c r="A24" s="14" t="s">
        <v>36</v>
      </c>
      <c r="B24" s="19"/>
      <c r="C24" s="16" t="e">
        <f>B24/B27</f>
        <v>#DIV/0!</v>
      </c>
    </row>
    <row r="25" spans="1:7" ht="15.75" customHeight="1" x14ac:dyDescent="0.2">
      <c r="A25" s="14" t="s">
        <v>37</v>
      </c>
      <c r="B25" s="19"/>
      <c r="C25" s="16" t="e">
        <f>B25/B27</f>
        <v>#DIV/0!</v>
      </c>
    </row>
    <row r="26" spans="1:7" ht="15.75" customHeight="1" x14ac:dyDescent="0.2">
      <c r="A26" s="14" t="s">
        <v>38</v>
      </c>
      <c r="B26" s="19"/>
      <c r="C26" s="16" t="e">
        <f>B26/B27</f>
        <v>#DIV/0!</v>
      </c>
    </row>
    <row r="27" spans="1:7" ht="15.75" customHeight="1" x14ac:dyDescent="0.2">
      <c r="A27" s="17" t="s">
        <v>10</v>
      </c>
      <c r="B27" s="19">
        <f t="shared" ref="B27:C27" si="4">SUM(B19:B26)</f>
        <v>0</v>
      </c>
      <c r="C27" s="16" t="e">
        <f t="shared" si="4"/>
        <v>#DIV/0!</v>
      </c>
    </row>
    <row r="28" spans="1:7" ht="15.75" customHeight="1" x14ac:dyDescent="0.2">
      <c r="A28" s="2"/>
      <c r="B28" s="3"/>
      <c r="C28" s="4"/>
    </row>
    <row r="29" spans="1:7" ht="15.75" customHeight="1" x14ac:dyDescent="0.2">
      <c r="A29" s="2" t="s">
        <v>39</v>
      </c>
      <c r="B29" s="3" t="s">
        <v>2</v>
      </c>
      <c r="C29" s="4" t="s">
        <v>3</v>
      </c>
    </row>
    <row r="30" spans="1:7" ht="15.75" customHeight="1" x14ac:dyDescent="0.2">
      <c r="A30" s="3" t="s">
        <v>40</v>
      </c>
      <c r="B30" s="7">
        <v>600</v>
      </c>
      <c r="C30" s="11">
        <f>B30/B33</f>
        <v>4.0543279951348064E-2</v>
      </c>
    </row>
    <row r="31" spans="1:7" ht="15.75" customHeight="1" x14ac:dyDescent="0.2">
      <c r="A31" s="3" t="s">
        <v>41</v>
      </c>
      <c r="B31" s="10">
        <v>2184</v>
      </c>
      <c r="C31" s="11">
        <f>B31/B33</f>
        <v>0.14757753902290696</v>
      </c>
    </row>
    <row r="32" spans="1:7" ht="15.75" customHeight="1" x14ac:dyDescent="0.2">
      <c r="A32" s="3" t="s">
        <v>42</v>
      </c>
      <c r="B32" s="10">
        <v>12015</v>
      </c>
      <c r="C32" s="11">
        <f>B32/B33</f>
        <v>0.81187918102574497</v>
      </c>
    </row>
    <row r="33" spans="1:3" ht="15.75" customHeight="1" x14ac:dyDescent="0.2">
      <c r="A33" s="2" t="s">
        <v>10</v>
      </c>
      <c r="B33" s="7">
        <f t="shared" ref="B33:C33" si="5">SUM(B30:B32)</f>
        <v>14799</v>
      </c>
      <c r="C33" s="11">
        <f t="shared" si="5"/>
        <v>1</v>
      </c>
    </row>
    <row r="34" spans="1:3" ht="15.75" customHeight="1" x14ac:dyDescent="0.2">
      <c r="A34" s="2"/>
      <c r="B34" s="3"/>
      <c r="C34" s="4"/>
    </row>
    <row r="35" spans="1:3" ht="15.75" customHeight="1" x14ac:dyDescent="0.2">
      <c r="A35" s="17" t="s">
        <v>43</v>
      </c>
      <c r="B35" s="14" t="s">
        <v>2</v>
      </c>
      <c r="C35" s="18" t="s">
        <v>3</v>
      </c>
    </row>
    <row r="36" spans="1:3" ht="15.75" customHeight="1" x14ac:dyDescent="0.2">
      <c r="A36" s="14" t="s">
        <v>44</v>
      </c>
      <c r="B36" s="19"/>
      <c r="C36" s="16" t="e">
        <f>B36/B38</f>
        <v>#DIV/0!</v>
      </c>
    </row>
    <row r="37" spans="1:3" ht="15.75" customHeight="1" x14ac:dyDescent="0.2">
      <c r="A37" s="14" t="s">
        <v>45</v>
      </c>
      <c r="B37" s="19"/>
      <c r="C37" s="16" t="e">
        <f>B37/B38</f>
        <v>#DIV/0!</v>
      </c>
    </row>
    <row r="38" spans="1:3" ht="15.75" customHeight="1" x14ac:dyDescent="0.2">
      <c r="A38" s="17" t="s">
        <v>10</v>
      </c>
      <c r="B38" s="14">
        <f t="shared" ref="B38:C38" si="6">SUM(B36:B37)</f>
        <v>0</v>
      </c>
      <c r="C38" s="20" t="e">
        <f t="shared" si="6"/>
        <v>#DIV/0!</v>
      </c>
    </row>
    <row r="39" spans="1:3" ht="15.75" customHeight="1" x14ac:dyDescent="0.2">
      <c r="A39" s="2"/>
      <c r="B39" s="3"/>
      <c r="C39" s="4"/>
    </row>
    <row r="40" spans="1:3" ht="15.75" customHeight="1" x14ac:dyDescent="0.2">
      <c r="A40" s="17" t="s">
        <v>46</v>
      </c>
      <c r="B40" s="14" t="s">
        <v>2</v>
      </c>
      <c r="C40" s="18" t="s">
        <v>3</v>
      </c>
    </row>
    <row r="41" spans="1:3" ht="15.75" customHeight="1" x14ac:dyDescent="0.2">
      <c r="A41" s="14" t="s">
        <v>47</v>
      </c>
      <c r="B41" s="19"/>
      <c r="C41" s="16" t="e">
        <f>B41/B44</f>
        <v>#DIV/0!</v>
      </c>
    </row>
    <row r="42" spans="1:3" ht="15.75" customHeight="1" x14ac:dyDescent="0.2">
      <c r="A42" s="14" t="s">
        <v>48</v>
      </c>
      <c r="B42" s="19"/>
      <c r="C42" s="16" t="e">
        <f>B42/B44</f>
        <v>#DIV/0!</v>
      </c>
    </row>
    <row r="43" spans="1:3" ht="15.75" customHeight="1" x14ac:dyDescent="0.2">
      <c r="A43" s="14" t="s">
        <v>49</v>
      </c>
      <c r="B43" s="19"/>
      <c r="C43" s="16" t="e">
        <f>B43/B44</f>
        <v>#DIV/0!</v>
      </c>
    </row>
    <row r="44" spans="1:3" ht="15.75" customHeight="1" x14ac:dyDescent="0.2">
      <c r="A44" s="17" t="s">
        <v>10</v>
      </c>
      <c r="B44" s="19">
        <f t="shared" ref="B44:C44" si="7">SUM(B41:B43)</f>
        <v>0</v>
      </c>
      <c r="C44" s="16" t="e">
        <f t="shared" si="7"/>
        <v>#DIV/0!</v>
      </c>
    </row>
    <row r="45" spans="1:3" ht="15.75" customHeight="1" x14ac:dyDescent="0.2">
      <c r="C45" s="11"/>
    </row>
    <row r="46" spans="1:3" ht="15.75" customHeight="1" x14ac:dyDescent="0.2">
      <c r="A46" s="17" t="s">
        <v>50</v>
      </c>
      <c r="B46" s="14" t="s">
        <v>2</v>
      </c>
      <c r="C46" s="18" t="s">
        <v>3</v>
      </c>
    </row>
    <row r="47" spans="1:3" ht="15.75" customHeight="1" x14ac:dyDescent="0.2">
      <c r="A47" s="14" t="s">
        <v>51</v>
      </c>
      <c r="B47" s="19"/>
      <c r="C47" s="16" t="e">
        <f>B47/B49</f>
        <v>#DIV/0!</v>
      </c>
    </row>
    <row r="48" spans="1:3" ht="15.75" customHeight="1" x14ac:dyDescent="0.2">
      <c r="A48" s="14" t="s">
        <v>52</v>
      </c>
      <c r="B48" s="19"/>
      <c r="C48" s="16" t="e">
        <f>B48/B49</f>
        <v>#DIV/0!</v>
      </c>
    </row>
    <row r="49" spans="1:3" ht="15.75" customHeight="1" x14ac:dyDescent="0.2">
      <c r="A49" s="17" t="s">
        <v>10</v>
      </c>
      <c r="B49" s="14">
        <f t="shared" ref="B49:C49" si="8">SUM(B47:B48)</f>
        <v>0</v>
      </c>
      <c r="C49" s="20" t="e">
        <f t="shared" si="8"/>
        <v>#DIV/0!</v>
      </c>
    </row>
    <row r="50" spans="1:3" ht="15.75" customHeight="1" x14ac:dyDescent="0.2">
      <c r="C50" s="11"/>
    </row>
    <row r="51" spans="1:3" ht="15.75" customHeight="1" x14ac:dyDescent="0.2">
      <c r="A51" s="2" t="s">
        <v>53</v>
      </c>
      <c r="B51" s="3" t="s">
        <v>2</v>
      </c>
      <c r="C51" s="4" t="s">
        <v>3</v>
      </c>
    </row>
    <row r="52" spans="1:3" ht="15.75" customHeight="1" x14ac:dyDescent="0.2">
      <c r="A52" s="3" t="s">
        <v>54</v>
      </c>
      <c r="B52" s="10">
        <v>8721</v>
      </c>
      <c r="C52" s="11">
        <f>B52/B54</f>
        <v>0.63494721514379326</v>
      </c>
    </row>
    <row r="53" spans="1:3" ht="15.75" customHeight="1" x14ac:dyDescent="0.2">
      <c r="A53" s="3" t="s">
        <v>55</v>
      </c>
      <c r="B53" s="10">
        <v>5014</v>
      </c>
      <c r="C53" s="11">
        <f>B53/B54</f>
        <v>0.36505278485620679</v>
      </c>
    </row>
    <row r="54" spans="1:3" ht="15.75" customHeight="1" x14ac:dyDescent="0.2">
      <c r="A54" s="2" t="s">
        <v>10</v>
      </c>
      <c r="B54" s="13">
        <f t="shared" ref="B54:C54" si="9">SUM(B52:B53)</f>
        <v>13735</v>
      </c>
      <c r="C54" s="8">
        <f t="shared" si="9"/>
        <v>1</v>
      </c>
    </row>
    <row r="55" spans="1:3" ht="15.75" customHeight="1" x14ac:dyDescent="0.2">
      <c r="C55" s="11"/>
    </row>
    <row r="56" spans="1:3" ht="15.75" customHeight="1" x14ac:dyDescent="0.2">
      <c r="A56" s="2" t="s">
        <v>56</v>
      </c>
      <c r="B56" s="3" t="s">
        <v>2</v>
      </c>
      <c r="C56" s="4" t="s">
        <v>3</v>
      </c>
    </row>
    <row r="57" spans="1:3" ht="15.75" customHeight="1" x14ac:dyDescent="0.2">
      <c r="A57" s="3" t="s">
        <v>57</v>
      </c>
      <c r="B57" s="10">
        <v>7071</v>
      </c>
      <c r="C57" s="11">
        <f>B57/B59</f>
        <v>0.5971119743286607</v>
      </c>
    </row>
    <row r="58" spans="1:3" ht="15.75" customHeight="1" x14ac:dyDescent="0.2">
      <c r="A58" s="3" t="s">
        <v>58</v>
      </c>
      <c r="B58" s="10">
        <v>4771</v>
      </c>
      <c r="C58" s="11">
        <f>B58/B59</f>
        <v>0.4028880256713393</v>
      </c>
    </row>
    <row r="59" spans="1:3" ht="15.75" customHeight="1" x14ac:dyDescent="0.2">
      <c r="A59" s="2" t="s">
        <v>10</v>
      </c>
      <c r="B59" s="13">
        <f t="shared" ref="B59:C59" si="10">SUM(B57:B58)</f>
        <v>11842</v>
      </c>
      <c r="C59" s="8">
        <f t="shared" si="10"/>
        <v>1</v>
      </c>
    </row>
    <row r="60" spans="1:3" ht="15.75" customHeight="1" x14ac:dyDescent="0.2">
      <c r="C60" s="11"/>
    </row>
    <row r="61" spans="1:3" ht="15.75" customHeight="1" x14ac:dyDescent="0.2">
      <c r="A61" s="2" t="s">
        <v>59</v>
      </c>
      <c r="B61" s="3" t="s">
        <v>2</v>
      </c>
      <c r="C61" s="4" t="s">
        <v>3</v>
      </c>
    </row>
    <row r="62" spans="1:3" ht="15.75" customHeight="1" x14ac:dyDescent="0.2">
      <c r="A62" s="3" t="s">
        <v>60</v>
      </c>
      <c r="B62" s="10">
        <v>6341</v>
      </c>
      <c r="C62" s="11">
        <f>B62/B64</f>
        <v>0.53236504071866342</v>
      </c>
    </row>
    <row r="63" spans="1:3" ht="15.75" customHeight="1" x14ac:dyDescent="0.2">
      <c r="A63" s="3" t="s">
        <v>61</v>
      </c>
      <c r="B63" s="10">
        <v>5570</v>
      </c>
      <c r="C63" s="11">
        <f>B63/B64</f>
        <v>0.46763495928133658</v>
      </c>
    </row>
    <row r="64" spans="1:3" ht="15.75" customHeight="1" x14ac:dyDescent="0.2">
      <c r="A64" s="2" t="s">
        <v>10</v>
      </c>
      <c r="B64" s="13">
        <f t="shared" ref="B64:C64" si="11">SUM(B62:B63)</f>
        <v>11911</v>
      </c>
      <c r="C64" s="8">
        <f t="shared" si="11"/>
        <v>1</v>
      </c>
    </row>
    <row r="65" spans="1:3" ht="15.75" customHeight="1" x14ac:dyDescent="0.2">
      <c r="C65" s="11"/>
    </row>
    <row r="66" spans="1:3" ht="15.75" customHeight="1" x14ac:dyDescent="0.2">
      <c r="A66" s="2" t="s">
        <v>62</v>
      </c>
      <c r="B66" s="3" t="s">
        <v>2</v>
      </c>
      <c r="C66" s="4" t="s">
        <v>3</v>
      </c>
    </row>
    <row r="67" spans="1:3" ht="15.75" customHeight="1" x14ac:dyDescent="0.2">
      <c r="A67" s="3" t="s">
        <v>63</v>
      </c>
      <c r="B67" s="10">
        <v>7669</v>
      </c>
      <c r="C67" s="11">
        <f>B67/B69</f>
        <v>0.55580518915784893</v>
      </c>
    </row>
    <row r="68" spans="1:3" ht="15.75" customHeight="1" x14ac:dyDescent="0.2">
      <c r="A68" s="3" t="s">
        <v>64</v>
      </c>
      <c r="B68" s="10">
        <v>6129</v>
      </c>
      <c r="C68" s="11">
        <f>B68/B69</f>
        <v>0.44419481084215101</v>
      </c>
    </row>
    <row r="69" spans="1:3" ht="15.75" customHeight="1" x14ac:dyDescent="0.2">
      <c r="A69" s="2" t="s">
        <v>10</v>
      </c>
      <c r="B69" s="13">
        <f t="shared" ref="B69:C69" si="12">SUM(B67:B68)</f>
        <v>13798</v>
      </c>
      <c r="C69" s="8">
        <f t="shared" si="12"/>
        <v>1</v>
      </c>
    </row>
    <row r="70" spans="1:3" ht="15.75" customHeight="1" x14ac:dyDescent="0.2">
      <c r="C70" s="11"/>
    </row>
    <row r="71" spans="1:3" ht="15.75" customHeight="1" x14ac:dyDescent="0.2">
      <c r="A71" s="17" t="s">
        <v>65</v>
      </c>
      <c r="B71" s="14" t="s">
        <v>2</v>
      </c>
      <c r="C71" s="18" t="s">
        <v>3</v>
      </c>
    </row>
    <row r="72" spans="1:3" ht="15.75" customHeight="1" x14ac:dyDescent="0.2">
      <c r="A72" s="14" t="s">
        <v>66</v>
      </c>
      <c r="B72" s="19"/>
      <c r="C72" s="16" t="e">
        <f>B72/B76</f>
        <v>#DIV/0!</v>
      </c>
    </row>
    <row r="73" spans="1:3" ht="15.75" customHeight="1" x14ac:dyDescent="0.2">
      <c r="A73" s="14" t="s">
        <v>67</v>
      </c>
      <c r="B73" s="19"/>
      <c r="C73" s="16" t="e">
        <f>B73/B76</f>
        <v>#DIV/0!</v>
      </c>
    </row>
    <row r="74" spans="1:3" ht="15.75" customHeight="1" x14ac:dyDescent="0.2">
      <c r="A74" s="14" t="s">
        <v>68</v>
      </c>
      <c r="B74" s="19"/>
      <c r="C74" s="16" t="e">
        <f>B74/B76</f>
        <v>#DIV/0!</v>
      </c>
    </row>
    <row r="75" spans="1:3" ht="15.75" customHeight="1" x14ac:dyDescent="0.2">
      <c r="A75" s="14" t="s">
        <v>69</v>
      </c>
      <c r="B75" s="19"/>
      <c r="C75" s="16" t="e">
        <f>B75/B76</f>
        <v>#DIV/0!</v>
      </c>
    </row>
    <row r="76" spans="1:3" ht="15.75" customHeight="1" x14ac:dyDescent="0.2">
      <c r="A76" s="17" t="s">
        <v>10</v>
      </c>
      <c r="B76" s="19">
        <f t="shared" ref="B76:C76" si="13">SUM(B72:B75)</f>
        <v>0</v>
      </c>
      <c r="C76" s="16" t="e">
        <f t="shared" si="13"/>
        <v>#DIV/0!</v>
      </c>
    </row>
    <row r="77" spans="1:3" ht="15.75" customHeight="1" x14ac:dyDescent="0.2">
      <c r="C77" s="11"/>
    </row>
    <row r="78" spans="1:3" ht="15.75" customHeight="1" x14ac:dyDescent="0.2">
      <c r="A78" s="17" t="s">
        <v>70</v>
      </c>
      <c r="B78" s="14" t="s">
        <v>2</v>
      </c>
      <c r="C78" s="18" t="s">
        <v>3</v>
      </c>
    </row>
    <row r="79" spans="1:3" ht="15.75" customHeight="1" x14ac:dyDescent="0.2">
      <c r="A79" s="14" t="s">
        <v>71</v>
      </c>
      <c r="B79" s="19"/>
      <c r="C79" s="16" t="e">
        <f>B79/B82</f>
        <v>#DIV/0!</v>
      </c>
    </row>
    <row r="80" spans="1:3" ht="15.75" customHeight="1" x14ac:dyDescent="0.2">
      <c r="A80" s="14" t="s">
        <v>72</v>
      </c>
      <c r="B80" s="19"/>
      <c r="C80" s="16" t="e">
        <f>B80/B82</f>
        <v>#DIV/0!</v>
      </c>
    </row>
    <row r="81" spans="1:3" ht="15.75" customHeight="1" x14ac:dyDescent="0.2">
      <c r="A81" s="14" t="s">
        <v>73</v>
      </c>
      <c r="B81" s="19"/>
      <c r="C81" s="16" t="e">
        <f>B81/B82</f>
        <v>#DIV/0!</v>
      </c>
    </row>
    <row r="82" spans="1:3" ht="15.75" customHeight="1" x14ac:dyDescent="0.2">
      <c r="A82" s="17" t="s">
        <v>10</v>
      </c>
      <c r="B82" s="19">
        <f t="shared" ref="B82:C82" si="14">SUM(B79:B81)</f>
        <v>0</v>
      </c>
      <c r="C82" s="16" t="e">
        <f t="shared" si="14"/>
        <v>#DIV/0!</v>
      </c>
    </row>
    <row r="83" spans="1:3" ht="15.75" customHeight="1" x14ac:dyDescent="0.2"/>
    <row r="84" spans="1:3" ht="15.75" customHeight="1" x14ac:dyDescent="0.2"/>
    <row r="85" spans="1:3" ht="15.75" customHeight="1" x14ac:dyDescent="0.2"/>
    <row r="86" spans="1:3" ht="15.75" customHeight="1" x14ac:dyDescent="0.2"/>
    <row r="87" spans="1:3" ht="15.75" customHeight="1" x14ac:dyDescent="0.2"/>
    <row r="88" spans="1:3" ht="15.75" customHeight="1" x14ac:dyDescent="0.2"/>
    <row r="89" spans="1:3" ht="15.75" customHeight="1" x14ac:dyDescent="0.2"/>
    <row r="90" spans="1:3" ht="15.75" customHeight="1" x14ac:dyDescent="0.2"/>
    <row r="91" spans="1:3" ht="15.75" customHeight="1" x14ac:dyDescent="0.2"/>
    <row r="92" spans="1:3" ht="15.75" customHeight="1" x14ac:dyDescent="0.2"/>
    <row r="93" spans="1:3" ht="15.75" customHeight="1" x14ac:dyDescent="0.2"/>
    <row r="94" spans="1:3" ht="15.75" customHeight="1" x14ac:dyDescent="0.2"/>
    <row r="95" spans="1:3" ht="15.75" customHeight="1" x14ac:dyDescent="0.2"/>
    <row r="96" spans="1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68</vt:i4>
      </vt:variant>
    </vt:vector>
  </HeadingPairs>
  <TitlesOfParts>
    <vt:vector size="68" baseType="lpstr">
      <vt:lpstr>Summary</vt:lpstr>
      <vt:lpstr>Autauga</vt:lpstr>
      <vt:lpstr>Baldwin</vt:lpstr>
      <vt:lpstr>Barbour</vt:lpstr>
      <vt:lpstr>Bibb</vt:lpstr>
      <vt:lpstr>Blount</vt:lpstr>
      <vt:lpstr>Bullock</vt:lpstr>
      <vt:lpstr>Butler</vt:lpstr>
      <vt:lpstr>Calhoun</vt:lpstr>
      <vt:lpstr>Chambers</vt:lpstr>
      <vt:lpstr>Cherokee</vt:lpstr>
      <vt:lpstr>Chilton</vt:lpstr>
      <vt:lpstr>Choctaw</vt:lpstr>
      <vt:lpstr>Clarke</vt:lpstr>
      <vt:lpstr>Clay</vt:lpstr>
      <vt:lpstr>Cleburne</vt:lpstr>
      <vt:lpstr>Coffee</vt:lpstr>
      <vt:lpstr>Cobert</vt:lpstr>
      <vt:lpstr>Conecuh</vt:lpstr>
      <vt:lpstr>Coosa</vt:lpstr>
      <vt:lpstr>Covington</vt:lpstr>
      <vt:lpstr>Crenshaw</vt:lpstr>
      <vt:lpstr>Cullman</vt:lpstr>
      <vt:lpstr>Dale</vt:lpstr>
      <vt:lpstr>Dallas</vt:lpstr>
      <vt:lpstr>Dekalb</vt:lpstr>
      <vt:lpstr>Elmore</vt:lpstr>
      <vt:lpstr>Escambia</vt:lpstr>
      <vt:lpstr>Etowah</vt:lpstr>
      <vt:lpstr>Fayette</vt:lpstr>
      <vt:lpstr>Franklin</vt:lpstr>
      <vt:lpstr>Geneva</vt:lpstr>
      <vt:lpstr>Greene</vt:lpstr>
      <vt:lpstr>Hale</vt:lpstr>
      <vt:lpstr>Henry</vt:lpstr>
      <vt:lpstr>Houston</vt:lpstr>
      <vt:lpstr>Jackson</vt:lpstr>
      <vt:lpstr>Jefferson</vt:lpstr>
      <vt:lpstr>Lamar</vt:lpstr>
      <vt:lpstr>Lauderdale</vt:lpstr>
      <vt:lpstr>Lawrence</vt:lpstr>
      <vt:lpstr>Lee</vt:lpstr>
      <vt:lpstr>Limestone</vt:lpstr>
      <vt:lpstr>Lowndes</vt:lpstr>
      <vt:lpstr>Macon</vt:lpstr>
      <vt:lpstr>Madison</vt:lpstr>
      <vt:lpstr>Marengo</vt:lpstr>
      <vt:lpstr>Marion</vt:lpstr>
      <vt:lpstr>Marshall</vt:lpstr>
      <vt:lpstr>Mobile</vt:lpstr>
      <vt:lpstr>Monroe</vt:lpstr>
      <vt:lpstr>Montgomery</vt:lpstr>
      <vt:lpstr>Morgan</vt:lpstr>
      <vt:lpstr>Perry</vt:lpstr>
      <vt:lpstr>Pickens</vt:lpstr>
      <vt:lpstr>Pike</vt:lpstr>
      <vt:lpstr>Randolph</vt:lpstr>
      <vt:lpstr>Russell</vt:lpstr>
      <vt:lpstr>St. Clair</vt:lpstr>
      <vt:lpstr>Shelby</vt:lpstr>
      <vt:lpstr>Sumter</vt:lpstr>
      <vt:lpstr>Talladega</vt:lpstr>
      <vt:lpstr>Tallapoosa</vt:lpstr>
      <vt:lpstr>Tuscaloosa</vt:lpstr>
      <vt:lpstr>Walker</vt:lpstr>
      <vt:lpstr>Washington</vt:lpstr>
      <vt:lpstr>Wilcox</vt:lpstr>
      <vt:lpstr>Winston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pppp ffff</dc:creator>
  <cp:lastModifiedBy>Pathi, Venkata Laxmi</cp:lastModifiedBy>
  <dcterms:created xsi:type="dcterms:W3CDTF">2024-02-21T22:02:28Z</dcterms:created>
  <dcterms:modified xsi:type="dcterms:W3CDTF">2024-04-16T15:50:56Z</dcterms:modified>
</cp:coreProperties>
</file>