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C:\Users\jeff.elrod\Documents\"/>
    </mc:Choice>
  </mc:AlternateContent>
  <xr:revisionPtr revIDLastSave="0" documentId="8_{C72C27F9-58EB-470A-B016-14D31957417F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ummary" sheetId="1" r:id="rId1"/>
    <sheet name="U.S. Senate" sheetId="2" r:id="rId2"/>
    <sheet name="U.S. House District 1" sheetId="3" r:id="rId3"/>
    <sheet name="U.S. House District 2" sheetId="4" r:id="rId4"/>
    <sheet name="Criminal Appeals P2" sheetId="5" r:id="rId5"/>
    <sheet name="DJ Morgan County P3" sheetId="6" r:id="rId6"/>
    <sheet name="County Race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1" i="7" l="1"/>
  <c r="D100" i="7" s="1"/>
  <c r="C96" i="7"/>
  <c r="C91" i="7"/>
  <c r="C86" i="7"/>
  <c r="C81" i="7"/>
  <c r="C76" i="7"/>
  <c r="C71" i="7"/>
  <c r="C66" i="7"/>
  <c r="C61" i="7"/>
  <c r="C56" i="7"/>
  <c r="C51" i="7"/>
  <c r="C46" i="7"/>
  <c r="C41" i="7"/>
  <c r="G36" i="7"/>
  <c r="C36" i="7"/>
  <c r="D35" i="7"/>
  <c r="D34" i="7"/>
  <c r="G31" i="7"/>
  <c r="C31" i="7"/>
  <c r="D30" i="7"/>
  <c r="D29" i="7"/>
  <c r="G26" i="7"/>
  <c r="C26" i="7"/>
  <c r="D25" i="7"/>
  <c r="D24" i="7"/>
  <c r="G21" i="7"/>
  <c r="C21" i="7"/>
  <c r="D20" i="7"/>
  <c r="D19" i="7"/>
  <c r="G16" i="7"/>
  <c r="C16" i="7"/>
  <c r="D15" i="7"/>
  <c r="D14" i="7"/>
  <c r="D16" i="7" s="1"/>
  <c r="G11" i="7"/>
  <c r="C11" i="7"/>
  <c r="D10" i="7"/>
  <c r="D9" i="7"/>
  <c r="D11" i="7" s="1"/>
  <c r="G6" i="7"/>
  <c r="C6" i="7"/>
  <c r="D5" i="7"/>
  <c r="D4" i="7"/>
  <c r="D6" i="7" s="1"/>
  <c r="C6" i="6"/>
  <c r="D5" i="6" s="1"/>
  <c r="D4" i="6"/>
  <c r="D6" i="6" s="1"/>
  <c r="K101" i="5"/>
  <c r="L100" i="5" s="1"/>
  <c r="G101" i="5"/>
  <c r="H99" i="5" s="1"/>
  <c r="C101" i="5"/>
  <c r="D100" i="5" s="1"/>
  <c r="H100" i="5"/>
  <c r="L99" i="5"/>
  <c r="L101" i="5" s="1"/>
  <c r="D99" i="5"/>
  <c r="D101" i="5" s="1"/>
  <c r="K96" i="5"/>
  <c r="L95" i="5" s="1"/>
  <c r="G96" i="5"/>
  <c r="H94" i="5" s="1"/>
  <c r="C96" i="5"/>
  <c r="D95" i="5" s="1"/>
  <c r="L94" i="5"/>
  <c r="L96" i="5" s="1"/>
  <c r="D94" i="5"/>
  <c r="D96" i="5" s="1"/>
  <c r="K91" i="5"/>
  <c r="L90" i="5" s="1"/>
  <c r="G91" i="5"/>
  <c r="H89" i="5" s="1"/>
  <c r="C91" i="5"/>
  <c r="D90" i="5" s="1"/>
  <c r="H90" i="5"/>
  <c r="L89" i="5"/>
  <c r="L91" i="5" s="1"/>
  <c r="K86" i="5"/>
  <c r="L85" i="5" s="1"/>
  <c r="G86" i="5"/>
  <c r="H84" i="5" s="1"/>
  <c r="C86" i="5"/>
  <c r="D85" i="5" s="1"/>
  <c r="L84" i="5"/>
  <c r="L86" i="5" s="1"/>
  <c r="D84" i="5"/>
  <c r="D86" i="5" s="1"/>
  <c r="K81" i="5"/>
  <c r="L80" i="5" s="1"/>
  <c r="G81" i="5"/>
  <c r="H79" i="5" s="1"/>
  <c r="C81" i="5"/>
  <c r="D80" i="5" s="1"/>
  <c r="H80" i="5"/>
  <c r="L79" i="5"/>
  <c r="L81" i="5" s="1"/>
  <c r="K76" i="5"/>
  <c r="L75" i="5" s="1"/>
  <c r="G76" i="5"/>
  <c r="H74" i="5" s="1"/>
  <c r="C76" i="5"/>
  <c r="D75" i="5" s="1"/>
  <c r="L74" i="5"/>
  <c r="L76" i="5" s="1"/>
  <c r="D74" i="5"/>
  <c r="D76" i="5" s="1"/>
  <c r="K71" i="5"/>
  <c r="L70" i="5" s="1"/>
  <c r="G71" i="5"/>
  <c r="H69" i="5" s="1"/>
  <c r="C71" i="5"/>
  <c r="D70" i="5" s="1"/>
  <c r="H70" i="5"/>
  <c r="L69" i="5"/>
  <c r="L71" i="5" s="1"/>
  <c r="K66" i="5"/>
  <c r="L65" i="5" s="1"/>
  <c r="G66" i="5"/>
  <c r="H64" i="5" s="1"/>
  <c r="C66" i="5"/>
  <c r="D65" i="5" s="1"/>
  <c r="L64" i="5"/>
  <c r="L66" i="5" s="1"/>
  <c r="D64" i="5"/>
  <c r="D66" i="5" s="1"/>
  <c r="K61" i="5"/>
  <c r="L60" i="5" s="1"/>
  <c r="G61" i="5"/>
  <c r="H59" i="5" s="1"/>
  <c r="C61" i="5"/>
  <c r="D60" i="5" s="1"/>
  <c r="H60" i="5"/>
  <c r="L59" i="5"/>
  <c r="L61" i="5" s="1"/>
  <c r="K56" i="5"/>
  <c r="L55" i="5" s="1"/>
  <c r="G56" i="5"/>
  <c r="H54" i="5" s="1"/>
  <c r="C56" i="5"/>
  <c r="D55" i="5" s="1"/>
  <c r="L54" i="5"/>
  <c r="L56" i="5" s="1"/>
  <c r="D54" i="5"/>
  <c r="D56" i="5" s="1"/>
  <c r="K51" i="5"/>
  <c r="L50" i="5" s="1"/>
  <c r="G51" i="5"/>
  <c r="H49" i="5" s="1"/>
  <c r="C51" i="5"/>
  <c r="D50" i="5" s="1"/>
  <c r="H50" i="5"/>
  <c r="L49" i="5"/>
  <c r="L51" i="5" s="1"/>
  <c r="K46" i="5"/>
  <c r="L45" i="5" s="1"/>
  <c r="G46" i="5"/>
  <c r="H44" i="5" s="1"/>
  <c r="C46" i="5"/>
  <c r="D45" i="5"/>
  <c r="L44" i="5"/>
  <c r="L46" i="5" s="1"/>
  <c r="D44" i="5"/>
  <c r="K41" i="5"/>
  <c r="L40" i="5" s="1"/>
  <c r="G41" i="5"/>
  <c r="H39" i="5" s="1"/>
  <c r="C41" i="5"/>
  <c r="D40" i="5"/>
  <c r="D41" i="5" s="1"/>
  <c r="D39" i="5"/>
  <c r="O36" i="5"/>
  <c r="P35" i="5" s="1"/>
  <c r="K36" i="5"/>
  <c r="L35" i="5" s="1"/>
  <c r="G36" i="5"/>
  <c r="C36" i="5"/>
  <c r="D34" i="5" s="1"/>
  <c r="P34" i="5"/>
  <c r="P36" i="5" s="1"/>
  <c r="L34" i="5"/>
  <c r="O31" i="5"/>
  <c r="P30" i="5" s="1"/>
  <c r="K31" i="5"/>
  <c r="L30" i="5" s="1"/>
  <c r="G31" i="5"/>
  <c r="C31" i="5"/>
  <c r="D29" i="5" s="1"/>
  <c r="P29" i="5"/>
  <c r="P31" i="5" s="1"/>
  <c r="L29" i="5"/>
  <c r="O26" i="5"/>
  <c r="P25" i="5" s="1"/>
  <c r="K26" i="5"/>
  <c r="L25" i="5" s="1"/>
  <c r="G26" i="5"/>
  <c r="C26" i="5"/>
  <c r="D24" i="5" s="1"/>
  <c r="P24" i="5"/>
  <c r="P26" i="5" s="1"/>
  <c r="L24" i="5"/>
  <c r="O21" i="5"/>
  <c r="P20" i="5" s="1"/>
  <c r="K21" i="5"/>
  <c r="L20" i="5" s="1"/>
  <c r="G21" i="5"/>
  <c r="C21" i="5"/>
  <c r="D19" i="5" s="1"/>
  <c r="P19" i="5"/>
  <c r="P21" i="5" s="1"/>
  <c r="L19" i="5"/>
  <c r="O16" i="5"/>
  <c r="P15" i="5" s="1"/>
  <c r="K16" i="5"/>
  <c r="L15" i="5" s="1"/>
  <c r="G16" i="5"/>
  <c r="C16" i="5"/>
  <c r="H15" i="5"/>
  <c r="D15" i="5"/>
  <c r="H14" i="5"/>
  <c r="H16" i="5" s="1"/>
  <c r="D14" i="5"/>
  <c r="D16" i="5" s="1"/>
  <c r="O11" i="5"/>
  <c r="K11" i="5"/>
  <c r="L10" i="5" s="1"/>
  <c r="G11" i="5"/>
  <c r="C11" i="5"/>
  <c r="P10" i="5"/>
  <c r="H10" i="5"/>
  <c r="D10" i="5"/>
  <c r="P9" i="5"/>
  <c r="P11" i="5" s="1"/>
  <c r="H9" i="5"/>
  <c r="H11" i="5" s="1"/>
  <c r="D9" i="5"/>
  <c r="D11" i="5" s="1"/>
  <c r="O6" i="5"/>
  <c r="K6" i="5"/>
  <c r="L5" i="5" s="1"/>
  <c r="G6" i="5"/>
  <c r="C6" i="5"/>
  <c r="P5" i="5"/>
  <c r="H5" i="5"/>
  <c r="D5" i="5"/>
  <c r="P4" i="5"/>
  <c r="P6" i="5" s="1"/>
  <c r="H4" i="5"/>
  <c r="H6" i="5" s="1"/>
  <c r="D4" i="5"/>
  <c r="D6" i="5" s="1"/>
  <c r="C76" i="4"/>
  <c r="D75" i="4"/>
  <c r="D74" i="4"/>
  <c r="D76" i="4" s="1"/>
  <c r="C71" i="4"/>
  <c r="D70" i="4"/>
  <c r="D69" i="4"/>
  <c r="D71" i="4" s="1"/>
  <c r="C66" i="4"/>
  <c r="D65" i="4"/>
  <c r="D64" i="4"/>
  <c r="D66" i="4" s="1"/>
  <c r="C61" i="4"/>
  <c r="D60" i="4"/>
  <c r="D59" i="4"/>
  <c r="D61" i="4" s="1"/>
  <c r="C56" i="4"/>
  <c r="D55" i="4"/>
  <c r="D54" i="4"/>
  <c r="D56" i="4" s="1"/>
  <c r="C51" i="4"/>
  <c r="D50" i="4"/>
  <c r="D49" i="4"/>
  <c r="D51" i="4" s="1"/>
  <c r="C46" i="4"/>
  <c r="D45" i="4"/>
  <c r="D44" i="4"/>
  <c r="D46" i="4" s="1"/>
  <c r="C41" i="4"/>
  <c r="D40" i="4"/>
  <c r="D39" i="4"/>
  <c r="D41" i="4" s="1"/>
  <c r="C36" i="4"/>
  <c r="D35" i="4"/>
  <c r="D34" i="4"/>
  <c r="D36" i="4" s="1"/>
  <c r="C31" i="4"/>
  <c r="D30" i="4"/>
  <c r="D29" i="4"/>
  <c r="D31" i="4" s="1"/>
  <c r="C26" i="4"/>
  <c r="D25" i="4"/>
  <c r="D24" i="4"/>
  <c r="D26" i="4" s="1"/>
  <c r="C21" i="4"/>
  <c r="D20" i="4"/>
  <c r="D19" i="4"/>
  <c r="D21" i="4" s="1"/>
  <c r="C16" i="4"/>
  <c r="D15" i="4"/>
  <c r="D14" i="4"/>
  <c r="D16" i="4" s="1"/>
  <c r="C11" i="4"/>
  <c r="D10" i="4"/>
  <c r="D9" i="4"/>
  <c r="D11" i="4" s="1"/>
  <c r="C6" i="4"/>
  <c r="D5" i="4"/>
  <c r="D4" i="4"/>
  <c r="D6" i="4" s="1"/>
  <c r="C31" i="3"/>
  <c r="D30" i="3"/>
  <c r="D29" i="3"/>
  <c r="D31" i="3" s="1"/>
  <c r="C26" i="3"/>
  <c r="D25" i="3"/>
  <c r="D24" i="3"/>
  <c r="D26" i="3" s="1"/>
  <c r="C21" i="3"/>
  <c r="D20" i="3"/>
  <c r="D19" i="3"/>
  <c r="D21" i="3" s="1"/>
  <c r="C16" i="3"/>
  <c r="D15" i="3"/>
  <c r="D14" i="3"/>
  <c r="D16" i="3" s="1"/>
  <c r="C11" i="3"/>
  <c r="D10" i="3"/>
  <c r="D9" i="3"/>
  <c r="D11" i="3" s="1"/>
  <c r="C6" i="3"/>
  <c r="D5" i="3"/>
  <c r="D4" i="3"/>
  <c r="D6" i="3" s="1"/>
  <c r="K101" i="2"/>
  <c r="G101" i="2"/>
  <c r="C101" i="2"/>
  <c r="L100" i="2"/>
  <c r="H100" i="2"/>
  <c r="D100" i="2"/>
  <c r="L99" i="2"/>
  <c r="L101" i="2" s="1"/>
  <c r="H99" i="2"/>
  <c r="H101" i="2" s="1"/>
  <c r="D99" i="2"/>
  <c r="D101" i="2" s="1"/>
  <c r="K96" i="2"/>
  <c r="G96" i="2"/>
  <c r="C96" i="2"/>
  <c r="L95" i="2"/>
  <c r="H95" i="2"/>
  <c r="D95" i="2"/>
  <c r="L94" i="2"/>
  <c r="L96" i="2" s="1"/>
  <c r="H94" i="2"/>
  <c r="H96" i="2" s="1"/>
  <c r="D94" i="2"/>
  <c r="D96" i="2" s="1"/>
  <c r="K91" i="2"/>
  <c r="G91" i="2"/>
  <c r="C91" i="2"/>
  <c r="D89" i="2" s="1"/>
  <c r="D91" i="2" s="1"/>
  <c r="L90" i="2"/>
  <c r="H90" i="2"/>
  <c r="D90" i="2"/>
  <c r="L89" i="2"/>
  <c r="L91" i="2" s="1"/>
  <c r="H89" i="2"/>
  <c r="H91" i="2" s="1"/>
  <c r="K86" i="2"/>
  <c r="G86" i="2"/>
  <c r="C86" i="2"/>
  <c r="L85" i="2"/>
  <c r="H85" i="2"/>
  <c r="D85" i="2"/>
  <c r="L84" i="2"/>
  <c r="L86" i="2" s="1"/>
  <c r="H84" i="2"/>
  <c r="H86" i="2" s="1"/>
  <c r="D84" i="2"/>
  <c r="D86" i="2" s="1"/>
  <c r="K81" i="2"/>
  <c r="G81" i="2"/>
  <c r="C81" i="2"/>
  <c r="L80" i="2"/>
  <c r="H80" i="2"/>
  <c r="D80" i="2"/>
  <c r="L79" i="2"/>
  <c r="L81" i="2" s="1"/>
  <c r="H79" i="2"/>
  <c r="H81" i="2" s="1"/>
  <c r="D79" i="2"/>
  <c r="D81" i="2" s="1"/>
  <c r="K76" i="2"/>
  <c r="G76" i="2"/>
  <c r="C76" i="2"/>
  <c r="L75" i="2"/>
  <c r="H75" i="2"/>
  <c r="D75" i="2"/>
  <c r="L74" i="2"/>
  <c r="L76" i="2" s="1"/>
  <c r="H74" i="2"/>
  <c r="H76" i="2" s="1"/>
  <c r="D74" i="2"/>
  <c r="D76" i="2" s="1"/>
  <c r="K71" i="2"/>
  <c r="G71" i="2"/>
  <c r="C71" i="2"/>
  <c r="L70" i="2"/>
  <c r="H70" i="2"/>
  <c r="D70" i="2"/>
  <c r="L69" i="2"/>
  <c r="L71" i="2" s="1"/>
  <c r="H69" i="2"/>
  <c r="H71" i="2" s="1"/>
  <c r="D69" i="2"/>
  <c r="D71" i="2" s="1"/>
  <c r="K66" i="2"/>
  <c r="G66" i="2"/>
  <c r="C66" i="2"/>
  <c r="L65" i="2"/>
  <c r="H65" i="2"/>
  <c r="D65" i="2"/>
  <c r="L64" i="2"/>
  <c r="L66" i="2" s="1"/>
  <c r="H64" i="2"/>
  <c r="H66" i="2" s="1"/>
  <c r="D64" i="2"/>
  <c r="D66" i="2" s="1"/>
  <c r="K61" i="2"/>
  <c r="G61" i="2"/>
  <c r="C61" i="2"/>
  <c r="L60" i="2"/>
  <c r="H60" i="2"/>
  <c r="D60" i="2"/>
  <c r="L59" i="2"/>
  <c r="L61" i="2" s="1"/>
  <c r="H59" i="2"/>
  <c r="H61" i="2" s="1"/>
  <c r="D59" i="2"/>
  <c r="D61" i="2" s="1"/>
  <c r="K56" i="2"/>
  <c r="G56" i="2"/>
  <c r="C56" i="2"/>
  <c r="L55" i="2"/>
  <c r="H55" i="2"/>
  <c r="D55" i="2"/>
  <c r="L54" i="2"/>
  <c r="L56" i="2" s="1"/>
  <c r="H54" i="2"/>
  <c r="H56" i="2" s="1"/>
  <c r="D54" i="2"/>
  <c r="D56" i="2" s="1"/>
  <c r="K51" i="2"/>
  <c r="G51" i="2"/>
  <c r="C51" i="2"/>
  <c r="L50" i="2"/>
  <c r="H50" i="2"/>
  <c r="D50" i="2"/>
  <c r="L49" i="2"/>
  <c r="L51" i="2" s="1"/>
  <c r="H49" i="2"/>
  <c r="H51" i="2" s="1"/>
  <c r="D49" i="2"/>
  <c r="D51" i="2" s="1"/>
  <c r="K46" i="2"/>
  <c r="G46" i="2"/>
  <c r="C46" i="2"/>
  <c r="L45" i="2"/>
  <c r="H45" i="2"/>
  <c r="D45" i="2"/>
  <c r="L44" i="2"/>
  <c r="L46" i="2" s="1"/>
  <c r="H44" i="2"/>
  <c r="H46" i="2" s="1"/>
  <c r="D44" i="2"/>
  <c r="D46" i="2" s="1"/>
  <c r="K41" i="2"/>
  <c r="G41" i="2"/>
  <c r="C41" i="2"/>
  <c r="L40" i="2"/>
  <c r="L41" i="2" s="1"/>
  <c r="H40" i="2"/>
  <c r="D40" i="2"/>
  <c r="L39" i="2"/>
  <c r="H39" i="2"/>
  <c r="H41" i="2" s="1"/>
  <c r="D39" i="2"/>
  <c r="D41" i="2" s="1"/>
  <c r="O36" i="2"/>
  <c r="K36" i="2"/>
  <c r="L35" i="2" s="1"/>
  <c r="G36" i="2"/>
  <c r="C36" i="2"/>
  <c r="P35" i="2"/>
  <c r="H35" i="2"/>
  <c r="D35" i="2"/>
  <c r="P34" i="2"/>
  <c r="P36" i="2" s="1"/>
  <c r="H34" i="2"/>
  <c r="H36" i="2" s="1"/>
  <c r="D34" i="2"/>
  <c r="D36" i="2" s="1"/>
  <c r="O31" i="2"/>
  <c r="K31" i="2"/>
  <c r="L30" i="2" s="1"/>
  <c r="G31" i="2"/>
  <c r="C31" i="2"/>
  <c r="P30" i="2"/>
  <c r="H30" i="2"/>
  <c r="D30" i="2"/>
  <c r="P29" i="2"/>
  <c r="P31" i="2" s="1"/>
  <c r="L29" i="2"/>
  <c r="L31" i="2" s="1"/>
  <c r="H29" i="2"/>
  <c r="H31" i="2" s="1"/>
  <c r="D29" i="2"/>
  <c r="D31" i="2" s="1"/>
  <c r="O26" i="2"/>
  <c r="K26" i="2"/>
  <c r="L25" i="2" s="1"/>
  <c r="G26" i="2"/>
  <c r="C26" i="2"/>
  <c r="P25" i="2"/>
  <c r="H25" i="2"/>
  <c r="D25" i="2"/>
  <c r="P24" i="2"/>
  <c r="P26" i="2" s="1"/>
  <c r="L24" i="2"/>
  <c r="H24" i="2"/>
  <c r="H26" i="2" s="1"/>
  <c r="D24" i="2"/>
  <c r="D26" i="2" s="1"/>
  <c r="O21" i="2"/>
  <c r="K21" i="2"/>
  <c r="L20" i="2" s="1"/>
  <c r="G21" i="2"/>
  <c r="C21" i="2"/>
  <c r="P20" i="2"/>
  <c r="H20" i="2"/>
  <c r="D20" i="2"/>
  <c r="P19" i="2"/>
  <c r="P21" i="2" s="1"/>
  <c r="H19" i="2"/>
  <c r="H21" i="2" s="1"/>
  <c r="D19" i="2"/>
  <c r="D21" i="2" s="1"/>
  <c r="O16" i="2"/>
  <c r="K16" i="2"/>
  <c r="L15" i="2" s="1"/>
  <c r="G16" i="2"/>
  <c r="C16" i="2"/>
  <c r="P15" i="2"/>
  <c r="H15" i="2"/>
  <c r="D15" i="2"/>
  <c r="P14" i="2"/>
  <c r="P16" i="2" s="1"/>
  <c r="H14" i="2"/>
  <c r="H16" i="2" s="1"/>
  <c r="D14" i="2"/>
  <c r="D16" i="2" s="1"/>
  <c r="O11" i="2"/>
  <c r="K11" i="2"/>
  <c r="L10" i="2" s="1"/>
  <c r="L11" i="2" s="1"/>
  <c r="G11" i="2"/>
  <c r="C11" i="2"/>
  <c r="P10" i="2"/>
  <c r="H10" i="2"/>
  <c r="D10" i="2"/>
  <c r="P9" i="2"/>
  <c r="P11" i="2" s="1"/>
  <c r="L9" i="2"/>
  <c r="H9" i="2"/>
  <c r="H11" i="2" s="1"/>
  <c r="D9" i="2"/>
  <c r="D11" i="2" s="1"/>
  <c r="O6" i="2"/>
  <c r="K6" i="2"/>
  <c r="L5" i="2" s="1"/>
  <c r="L6" i="2" s="1"/>
  <c r="G6" i="2"/>
  <c r="D6" i="2"/>
  <c r="C6" i="2"/>
  <c r="P5" i="2"/>
  <c r="H5" i="2"/>
  <c r="D5" i="2"/>
  <c r="P4" i="2"/>
  <c r="P6" i="2" s="1"/>
  <c r="L4" i="2"/>
  <c r="H4" i="2"/>
  <c r="H6" i="2" s="1"/>
  <c r="D4" i="2"/>
  <c r="C25" i="1"/>
  <c r="C24" i="1"/>
  <c r="C20" i="1"/>
  <c r="C19" i="1"/>
  <c r="C15" i="1"/>
  <c r="C14" i="1"/>
  <c r="C10" i="1"/>
  <c r="C9" i="1"/>
  <c r="C5" i="1"/>
  <c r="C4" i="1"/>
  <c r="C6" i="1" l="1"/>
  <c r="D4" i="1" s="1"/>
  <c r="C26" i="1"/>
  <c r="D25" i="1" s="1"/>
  <c r="D5" i="1"/>
  <c r="D6" i="1" s="1"/>
  <c r="C16" i="1"/>
  <c r="D15" i="1" s="1"/>
  <c r="D9" i="1"/>
  <c r="C21" i="1"/>
  <c r="D20" i="1" s="1"/>
  <c r="L26" i="2"/>
  <c r="C11" i="1"/>
  <c r="D10" i="1" s="1"/>
  <c r="D19" i="1"/>
  <c r="P14" i="5"/>
  <c r="P16" i="5" s="1"/>
  <c r="L21" i="5"/>
  <c r="L26" i="5"/>
  <c r="L31" i="5"/>
  <c r="L36" i="5"/>
  <c r="L39" i="5"/>
  <c r="L41" i="5" s="1"/>
  <c r="D46" i="5"/>
  <c r="D45" i="7"/>
  <c r="D44" i="7"/>
  <c r="D65" i="7"/>
  <c r="D64" i="7"/>
  <c r="D66" i="7" s="1"/>
  <c r="D85" i="7"/>
  <c r="D84" i="7"/>
  <c r="D50" i="7"/>
  <c r="D49" i="7"/>
  <c r="D51" i="7" s="1"/>
  <c r="D70" i="7"/>
  <c r="D69" i="7"/>
  <c r="D90" i="7"/>
  <c r="D89" i="7"/>
  <c r="D91" i="7" s="1"/>
  <c r="D20" i="5"/>
  <c r="D21" i="5" s="1"/>
  <c r="H20" i="5"/>
  <c r="H19" i="5"/>
  <c r="D25" i="5"/>
  <c r="D26" i="5" s="1"/>
  <c r="H25" i="5"/>
  <c r="H24" i="5"/>
  <c r="D30" i="5"/>
  <c r="D31" i="5" s="1"/>
  <c r="H30" i="5"/>
  <c r="H29" i="5"/>
  <c r="H31" i="5" s="1"/>
  <c r="D35" i="5"/>
  <c r="D36" i="5" s="1"/>
  <c r="H35" i="5"/>
  <c r="H34" i="5"/>
  <c r="H36" i="5" s="1"/>
  <c r="H40" i="5"/>
  <c r="H41" i="5" s="1"/>
  <c r="H5" i="7"/>
  <c r="H4" i="7"/>
  <c r="H10" i="7"/>
  <c r="H9" i="7"/>
  <c r="H11" i="7" s="1"/>
  <c r="H15" i="7"/>
  <c r="H14" i="7"/>
  <c r="H20" i="7"/>
  <c r="H19" i="7"/>
  <c r="H21" i="7" s="1"/>
  <c r="H25" i="7"/>
  <c r="H24" i="7"/>
  <c r="H30" i="7"/>
  <c r="H29" i="7"/>
  <c r="H31" i="7" s="1"/>
  <c r="H35" i="7"/>
  <c r="H34" i="7"/>
  <c r="D55" i="7"/>
  <c r="D54" i="7"/>
  <c r="D56" i="7" s="1"/>
  <c r="D75" i="7"/>
  <c r="D74" i="7"/>
  <c r="D95" i="7"/>
  <c r="D94" i="7"/>
  <c r="D96" i="7" s="1"/>
  <c r="L14" i="2"/>
  <c r="L16" i="2" s="1"/>
  <c r="L19" i="2"/>
  <c r="L21" i="2" s="1"/>
  <c r="L34" i="2"/>
  <c r="L36" i="2" s="1"/>
  <c r="L4" i="5"/>
  <c r="L6" i="5" s="1"/>
  <c r="L9" i="5"/>
  <c r="L11" i="5" s="1"/>
  <c r="L14" i="5"/>
  <c r="L16" i="5" s="1"/>
  <c r="H45" i="5"/>
  <c r="H46" i="5" s="1"/>
  <c r="D49" i="5"/>
  <c r="D51" i="5" s="1"/>
  <c r="H51" i="5"/>
  <c r="H55" i="5"/>
  <c r="H56" i="5" s="1"/>
  <c r="D59" i="5"/>
  <c r="D61" i="5" s="1"/>
  <c r="H61" i="5"/>
  <c r="H65" i="5"/>
  <c r="H66" i="5" s="1"/>
  <c r="D69" i="5"/>
  <c r="D71" i="5" s="1"/>
  <c r="H71" i="5"/>
  <c r="H75" i="5"/>
  <c r="H76" i="5" s="1"/>
  <c r="D79" i="5"/>
  <c r="D81" i="5" s="1"/>
  <c r="H81" i="5"/>
  <c r="H85" i="5"/>
  <c r="H86" i="5" s="1"/>
  <c r="D89" i="5"/>
  <c r="D91" i="5" s="1"/>
  <c r="H91" i="5"/>
  <c r="H95" i="5"/>
  <c r="H96" i="5" s="1"/>
  <c r="H101" i="5"/>
  <c r="D21" i="7"/>
  <c r="D26" i="7"/>
  <c r="D31" i="7"/>
  <c r="D36" i="7"/>
  <c r="D40" i="7"/>
  <c r="D39" i="7"/>
  <c r="D60" i="7"/>
  <c r="D59" i="7"/>
  <c r="D61" i="7" s="1"/>
  <c r="D80" i="7"/>
  <c r="D79" i="7"/>
  <c r="D99" i="7"/>
  <c r="D101" i="7" s="1"/>
  <c r="D24" i="1" l="1"/>
  <c r="D11" i="1"/>
  <c r="D26" i="1"/>
  <c r="D21" i="1"/>
  <c r="D76" i="7"/>
  <c r="H36" i="7"/>
  <c r="H26" i="7"/>
  <c r="H16" i="7"/>
  <c r="H6" i="7"/>
  <c r="H21" i="5"/>
  <c r="D86" i="7"/>
  <c r="D46" i="7"/>
  <c r="D14" i="1"/>
  <c r="D16" i="1" s="1"/>
  <c r="D81" i="7"/>
  <c r="D41" i="7"/>
  <c r="H26" i="5"/>
  <c r="D71" i="7"/>
</calcChain>
</file>

<file path=xl/sharedStrings.xml><?xml version="1.0" encoding="utf-8"?>
<sst xmlns="http://schemas.openxmlformats.org/spreadsheetml/2006/main" count="1135" uniqueCount="172">
  <si>
    <t>Summary</t>
  </si>
  <si>
    <t>U.S. Senator</t>
  </si>
  <si>
    <t>Votes</t>
  </si>
  <si>
    <t>Percentage</t>
  </si>
  <si>
    <t>Jeff Sessions</t>
  </si>
  <si>
    <t>Tommy Tubberville</t>
  </si>
  <si>
    <t>Total</t>
  </si>
  <si>
    <t>U.S. House D1</t>
  </si>
  <si>
    <t>Jerry Carl</t>
  </si>
  <si>
    <t>Bill Hightower</t>
  </si>
  <si>
    <t>U.S. House D2</t>
  </si>
  <si>
    <t>Jeff Coleman</t>
  </si>
  <si>
    <t>Barry Moore</t>
  </si>
  <si>
    <t>Court of Criminal Appeals P2</t>
  </si>
  <si>
    <t>Beth Kellum</t>
  </si>
  <si>
    <t>Will Smith</t>
  </si>
  <si>
    <t>DJ Morgan County P3</t>
  </si>
  <si>
    <t>Emily Baggett</t>
  </si>
  <si>
    <t>Kevin R. Kusta</t>
  </si>
  <si>
    <t>U.S. Senate</t>
  </si>
  <si>
    <t>Autauga</t>
  </si>
  <si>
    <t>Crenshaw</t>
  </si>
  <si>
    <t>Lee</t>
  </si>
  <si>
    <t>Talladega</t>
  </si>
  <si>
    <t>Baldwin</t>
  </si>
  <si>
    <t>Cullman</t>
  </si>
  <si>
    <t>Limestone</t>
  </si>
  <si>
    <t>Tallapoosa</t>
  </si>
  <si>
    <t>Barbour</t>
  </si>
  <si>
    <t>Dale</t>
  </si>
  <si>
    <t>Lowndes</t>
  </si>
  <si>
    <t>Tuscaloosa</t>
  </si>
  <si>
    <t>Bibb</t>
  </si>
  <si>
    <t>Dallas</t>
  </si>
  <si>
    <t>Macon</t>
  </si>
  <si>
    <t>Walker</t>
  </si>
  <si>
    <t>Blount</t>
  </si>
  <si>
    <t>DeKalb</t>
  </si>
  <si>
    <t>Madison</t>
  </si>
  <si>
    <t>Washington</t>
  </si>
  <si>
    <t>Bullock</t>
  </si>
  <si>
    <t>Elmore</t>
  </si>
  <si>
    <t>Marengo</t>
  </si>
  <si>
    <t>Wilcox</t>
  </si>
  <si>
    <t>Butler</t>
  </si>
  <si>
    <t>Escambia</t>
  </si>
  <si>
    <t>Marion</t>
  </si>
  <si>
    <t>Winston</t>
  </si>
  <si>
    <t>Calhoun</t>
  </si>
  <si>
    <t>Etowah</t>
  </si>
  <si>
    <t>Marshall</t>
  </si>
  <si>
    <t>Chambers</t>
  </si>
  <si>
    <t>Fayette</t>
  </si>
  <si>
    <t>Mobile</t>
  </si>
  <si>
    <t>Cherokee</t>
  </si>
  <si>
    <t>Franklin</t>
  </si>
  <si>
    <t>Monroe</t>
  </si>
  <si>
    <t>Chilton</t>
  </si>
  <si>
    <t>Geneva</t>
  </si>
  <si>
    <t>Montgomery</t>
  </si>
  <si>
    <t>Choctaw</t>
  </si>
  <si>
    <t>Greene</t>
  </si>
  <si>
    <t>Morgan</t>
  </si>
  <si>
    <t>Clarke</t>
  </si>
  <si>
    <t>Hale</t>
  </si>
  <si>
    <t>Perry</t>
  </si>
  <si>
    <t>Clay</t>
  </si>
  <si>
    <t>Henry</t>
  </si>
  <si>
    <t>Pickens</t>
  </si>
  <si>
    <t>Cleburne</t>
  </si>
  <si>
    <t>Houston</t>
  </si>
  <si>
    <t>Pike</t>
  </si>
  <si>
    <t>Coffee</t>
  </si>
  <si>
    <t>Jackson</t>
  </si>
  <si>
    <t>Randolph</t>
  </si>
  <si>
    <t>Colbert</t>
  </si>
  <si>
    <t>Jefferson</t>
  </si>
  <si>
    <t>Russell</t>
  </si>
  <si>
    <t>Conecuh</t>
  </si>
  <si>
    <t>Lamar</t>
  </si>
  <si>
    <t>Shelby</t>
  </si>
  <si>
    <t>Coosa</t>
  </si>
  <si>
    <t>Lauderdale</t>
  </si>
  <si>
    <t>St. Clair</t>
  </si>
  <si>
    <t>Covington</t>
  </si>
  <si>
    <t>Lawrence</t>
  </si>
  <si>
    <t>Sumter</t>
  </si>
  <si>
    <t>U.S. House District 1</t>
  </si>
  <si>
    <t>U.S. House District 2</t>
  </si>
  <si>
    <t>Criminal Appeals P2</t>
  </si>
  <si>
    <t>County Races</t>
  </si>
  <si>
    <t>Autauga / CC D1</t>
  </si>
  <si>
    <t>Madison / CC D1</t>
  </si>
  <si>
    <t>Dave Burns</t>
  </si>
  <si>
    <t>Tom Brandon</t>
  </si>
  <si>
    <t>Rusty Jacksland</t>
  </si>
  <si>
    <t>Tim McNeese</t>
  </si>
  <si>
    <t>Bibb / Coroner</t>
  </si>
  <si>
    <t>Marshall / CC D3</t>
  </si>
  <si>
    <t>Howard Franks</t>
  </si>
  <si>
    <t>David Kelley</t>
  </si>
  <si>
    <t>C. W. West</t>
  </si>
  <si>
    <t>Lee Sims</t>
  </si>
  <si>
    <t>Blount / CC D2</t>
  </si>
  <si>
    <t>Monroe / CC D1</t>
  </si>
  <si>
    <t>Terry Franklin</t>
  </si>
  <si>
    <t>Henry C. “Lum” Childs</t>
  </si>
  <si>
    <t>Chad Trammell</t>
  </si>
  <si>
    <t>Wesley Weaver</t>
  </si>
  <si>
    <t>Cherokee / Superintendent</t>
  </si>
  <si>
    <t>Randolph / CC D3</t>
  </si>
  <si>
    <t>Andrew (Andy) Jones</t>
  </si>
  <si>
    <t>Jeff Fetner</t>
  </si>
  <si>
    <t>Mike Welsh</t>
  </si>
  <si>
    <t>Pamela (Pam) Johnson</t>
  </si>
  <si>
    <t>Clay / CC D3</t>
  </si>
  <si>
    <t>Talladega / CC D1</t>
  </si>
  <si>
    <t>Shane Davidson</t>
  </si>
  <si>
    <t>Jackie Swinford</t>
  </si>
  <si>
    <t>Ray Milstead</t>
  </si>
  <si>
    <t>Jay Watson</t>
  </si>
  <si>
    <t>Clay / CC D4</t>
  </si>
  <si>
    <t>Talladega / CC D5</t>
  </si>
  <si>
    <t>Jamey Crawford</t>
  </si>
  <si>
    <t>Buddy L. Milam</t>
  </si>
  <si>
    <t>Greg Denney</t>
  </si>
  <si>
    <t>Phillip Morris</t>
  </si>
  <si>
    <t>Cleburne / CC D4</t>
  </si>
  <si>
    <t>Walker / CC D3</t>
  </si>
  <si>
    <t>Roger Hill</t>
  </si>
  <si>
    <t>James “Jim” Borden</t>
  </si>
  <si>
    <t>Rex Nolen</t>
  </si>
  <si>
    <t>D. Michael Pate</t>
  </si>
  <si>
    <t>Coosa / Superintendent</t>
  </si>
  <si>
    <t>David W. Stover, Jr.</t>
  </si>
  <si>
    <t>Andi Ficquette Wilson</t>
  </si>
  <si>
    <t>Covington / CC D2</t>
  </si>
  <si>
    <t>Joe Barton</t>
  </si>
  <si>
    <t>Michael Smith</t>
  </si>
  <si>
    <t>Covington / CC D4</t>
  </si>
  <si>
    <t>Tommy McGaha</t>
  </si>
  <si>
    <t>Stephanie Snodgrass</t>
  </si>
  <si>
    <t>Cullman / CC Chairman</t>
  </si>
  <si>
    <t>Jeff “Clem” Clemons</t>
  </si>
  <si>
    <t>Kenneth Walker</t>
  </si>
  <si>
    <t>Elmore / BOE D6</t>
  </si>
  <si>
    <t>Kitty Graham</t>
  </si>
  <si>
    <t>Brian J. Ward</t>
  </si>
  <si>
    <t>Elmore / CC D1</t>
  </si>
  <si>
    <t>Henry Hines</t>
  </si>
  <si>
    <t>Kenny Holt</t>
  </si>
  <si>
    <t>Etowah / Revenue Commissioner</t>
  </si>
  <si>
    <t>Becky Nordgren</t>
  </si>
  <si>
    <t>Jeff Overstreet</t>
  </si>
  <si>
    <t>Etowah / BOE P1</t>
  </si>
  <si>
    <t>Tiffany Holcomb-Works</t>
  </si>
  <si>
    <t>Tim Womack</t>
  </si>
  <si>
    <t>Fayette / CC D4</t>
  </si>
  <si>
    <t>Wesley Jacobs</t>
  </si>
  <si>
    <t>Roger Morrison</t>
  </si>
  <si>
    <t>Fayette / CC D5</t>
  </si>
  <si>
    <t>Jason Nelson</t>
  </si>
  <si>
    <t>Robert Townley</t>
  </si>
  <si>
    <t>Franklin / Revenue Commissioner</t>
  </si>
  <si>
    <t>Stratt Byars</t>
  </si>
  <si>
    <t>Veronica Copeland Stancil</t>
  </si>
  <si>
    <t>Jackson / CC D3</t>
  </si>
  <si>
    <t>Anthony J.H. Buckner</t>
  </si>
  <si>
    <t>Mark Guffey</t>
  </si>
  <si>
    <t>Lauderdale / Superintendent</t>
  </si>
  <si>
    <t>Jerry Hill</t>
  </si>
  <si>
    <t>Gary Dan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</si>
</sst>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49" fontId="0" fillId="4" borderId="2" xfId="0" applyNumberFormat="1" applyFont="1" applyFill="1" applyBorder="1" applyAlignment="1">
      <alignment vertical="top" wrapText="1"/>
    </xf>
    <xf numFmtId="3" fontId="0" fillId="4" borderId="2" xfId="0" applyNumberFormat="1" applyFont="1" applyFill="1" applyBorder="1" applyAlignment="1">
      <alignment vertical="top" wrapText="1"/>
    </xf>
    <xf numFmtId="164" fontId="0" fillId="4" borderId="2" xfId="0" applyNumberFormat="1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3" fontId="0" fillId="0" borderId="2" xfId="0" applyNumberFormat="1" applyFont="1" applyBorder="1" applyAlignment="1">
      <alignment vertical="top" wrapText="1"/>
    </xf>
    <xf numFmtId="164" fontId="0" fillId="0" borderId="2" xfId="0" applyNumberFormat="1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49" fontId="2" fillId="4" borderId="2" xfId="0" applyNumberFormat="1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0" fillId="3" borderId="9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12" xfId="0" applyFont="1" applyFill="1" applyBorder="1" applyAlignment="1">
      <alignment vertical="top" wrapText="1"/>
    </xf>
    <xf numFmtId="0" fontId="0" fillId="3" borderId="13" xfId="0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0" fillId="3" borderId="15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16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0" borderId="10" xfId="0" applyNumberFormat="1" applyFont="1" applyBorder="1" applyAlignment="1">
      <alignment vertical="top" wrapText="1"/>
    </xf>
    <xf numFmtId="3" fontId="0" fillId="0" borderId="10" xfId="0" applyNumberFormat="1" applyFont="1" applyBorder="1" applyAlignment="1">
      <alignment vertical="top" wrapText="1"/>
    </xf>
    <xf numFmtId="164" fontId="0" fillId="0" borderId="10" xfId="0" applyNumberFormat="1" applyFont="1" applyBorder="1" applyAlignment="1">
      <alignment vertical="top" wrapText="1"/>
    </xf>
    <xf numFmtId="0" fontId="0" fillId="3" borderId="17" xfId="0" applyFont="1" applyFill="1" applyBorder="1" applyAlignment="1">
      <alignment vertical="top" wrapText="1"/>
    </xf>
    <xf numFmtId="49" fontId="2" fillId="3" borderId="18" xfId="0" applyNumberFormat="1" applyFont="1" applyFill="1" applyBorder="1" applyAlignment="1">
      <alignment horizontal="center" vertical="top" wrapText="1"/>
    </xf>
    <xf numFmtId="0" fontId="0" fillId="3" borderId="18" xfId="0" applyFont="1" applyFill="1" applyBorder="1" applyAlignment="1">
      <alignment vertical="top" wrapText="1"/>
    </xf>
    <xf numFmtId="0" fontId="0" fillId="3" borderId="19" xfId="0" applyFont="1" applyFill="1" applyBorder="1" applyAlignment="1">
      <alignment vertical="top" wrapText="1"/>
    </xf>
    <xf numFmtId="0" fontId="0" fillId="3" borderId="20" xfId="0" applyFont="1" applyFill="1" applyBorder="1" applyAlignment="1">
      <alignment vertical="top" wrapText="1"/>
    </xf>
    <xf numFmtId="164" fontId="0" fillId="3" borderId="18" xfId="0" applyNumberFormat="1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49" fontId="2" fillId="3" borderId="13" xfId="0" applyNumberFormat="1" applyFont="1" applyFill="1" applyBorder="1" applyAlignment="1">
      <alignment horizontal="center" vertical="top" wrapText="1"/>
    </xf>
    <xf numFmtId="164" fontId="0" fillId="3" borderId="13" xfId="0" applyNumberFormat="1" applyFont="1" applyFill="1" applyBorder="1" applyAlignment="1">
      <alignment vertical="top" wrapText="1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top" wrapText="1"/>
    </xf>
    <xf numFmtId="0" fontId="0" fillId="3" borderId="21" xfId="0" applyFont="1" applyFill="1" applyBorder="1" applyAlignment="1">
      <alignment vertical="top" wrapText="1"/>
    </xf>
    <xf numFmtId="49" fontId="2" fillId="0" borderId="22" xfId="0" applyNumberFormat="1" applyFont="1" applyBorder="1" applyAlignment="1">
      <alignment horizontal="center" vertical="top" wrapText="1"/>
    </xf>
    <xf numFmtId="49" fontId="0" fillId="0" borderId="22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919191"/>
      <rgbColor rgb="FFF4F4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workbookViewId="0">
      <selection activeCell="A2" sqref="A2"/>
    </sheetView>
  </sheetViews>
  <sheetFormatPr defaultColWidth="16.28515625" defaultRowHeight="20.100000000000001" customHeight="1"/>
  <cols>
    <col min="1" max="1" width="4.140625" style="1" customWidth="1"/>
    <col min="2" max="4" width="16.28515625" style="1" customWidth="1"/>
    <col min="5" max="5" width="4.140625" style="1" customWidth="1"/>
    <col min="6" max="8" width="16.28515625" style="1" hidden="1" customWidth="1"/>
    <col min="9" max="9" width="16.28515625" style="1" customWidth="1"/>
    <col min="10" max="16384" width="16.28515625" style="1"/>
  </cols>
  <sheetData>
    <row r="1" spans="1:8" ht="27.75" customHeight="1">
      <c r="A1" s="51" t="s">
        <v>0</v>
      </c>
      <c r="B1" s="51"/>
      <c r="C1" s="51"/>
      <c r="D1" s="51"/>
      <c r="E1" s="51"/>
      <c r="F1" s="51"/>
      <c r="G1" s="51"/>
      <c r="H1" s="51"/>
    </row>
    <row r="2" spans="1:8" ht="20.25" customHeight="1">
      <c r="A2" s="10"/>
      <c r="B2" s="16"/>
      <c r="C2" s="17"/>
      <c r="D2" s="17"/>
      <c r="E2" s="5"/>
      <c r="F2" s="2"/>
      <c r="G2" s="2"/>
      <c r="H2" s="2"/>
    </row>
    <row r="3" spans="1:8" ht="20.85" customHeight="1">
      <c r="A3" s="5"/>
      <c r="B3" s="3" t="s">
        <v>1</v>
      </c>
      <c r="C3" s="4" t="s">
        <v>2</v>
      </c>
      <c r="D3" s="4" t="s">
        <v>3</v>
      </c>
      <c r="E3" s="5"/>
      <c r="F3" s="6"/>
      <c r="G3" s="6"/>
      <c r="H3" s="6"/>
    </row>
    <row r="4" spans="1:8" ht="20.85" customHeight="1">
      <c r="A4" s="10"/>
      <c r="B4" s="7" t="s">
        <v>4</v>
      </c>
      <c r="C4" s="8">
        <f>'U.S. Senate'!C4+'U.S. Senate'!C9+'U.S. Senate'!C14+'U.S. Senate'!C19+'U.S. Senate'!C24+'U.S. Senate'!C29+'U.S. Senate'!C34+'U.S. Senate'!C39+'U.S. Senate'!C44+'U.S. Senate'!C49+'U.S. Senate'!C54+'U.S. Senate'!C59+'U.S. Senate'!C64+'U.S. Senate'!C69+'U.S. Senate'!C74+'U.S. Senate'!C79+'U.S. Senate'!C84+'U.S. Senate'!C89+'U.S. Senate'!C94+'U.S. Senate'!C99+'U.S. Senate'!G4+'U.S. Senate'!G9+'U.S. Senate'!G14+'U.S. Senate'!G19+'U.S. Senate'!G24+'U.S. Senate'!G29+'U.S. Senate'!G34+'U.S. Senate'!G39+'U.S. Senate'!G44+'U.S. Senate'!G49+'U.S. Senate'!G54+'U.S. Senate'!G59+'U.S. Senate'!G64+'U.S. Senate'!G69+'U.S. Senate'!G74+'U.S. Senate'!G79+'U.S. Senate'!G84+'U.S. Senate'!G89+'U.S. Senate'!G94+'U.S. Senate'!G99+'U.S. Senate'!K4+'U.S. Senate'!K9+'U.S. Senate'!K14+'U.S. Senate'!K19+'U.S. Senate'!K24+'U.S. Senate'!K29+'U.S. Senate'!K34+'U.S. Senate'!K39+'U.S. Senate'!K44+'U.S. Senate'!K49+'U.S. Senate'!K54+'U.S. Senate'!K59+'U.S. Senate'!K64+'U.S. Senate'!K69+'U.S. Senate'!K74+'U.S. Senate'!K79+'U.S. Senate'!K84+'U.S. Senate'!K89+'U.S. Senate'!K94+'U.S. Senate'!K99+'U.S. Senate'!O4+'U.S. Senate'!O9+'U.S. Senate'!O14+'U.S. Senate'!O19+'U.S. Senate'!O24+'U.S. Senate'!O29+'U.S. Senate'!O34</f>
        <v>216452</v>
      </c>
      <c r="D4" s="9">
        <f>C4/C6</f>
        <v>0.39274432208910104</v>
      </c>
      <c r="E4" s="10"/>
      <c r="F4" s="11"/>
      <c r="G4" s="11"/>
      <c r="H4" s="11"/>
    </row>
    <row r="5" spans="1:8" ht="20.85" customHeight="1">
      <c r="A5" s="10"/>
      <c r="B5" s="4" t="s">
        <v>5</v>
      </c>
      <c r="C5" s="12">
        <f>'U.S. Senate'!C5+'U.S. Senate'!C10+'U.S. Senate'!C15+'U.S. Senate'!C20+'U.S. Senate'!C25+'U.S. Senate'!C30+'U.S. Senate'!C35+'U.S. Senate'!C40+'U.S. Senate'!C45+'U.S. Senate'!C50+'U.S. Senate'!C55+'U.S. Senate'!C60+'U.S. Senate'!C65+'U.S. Senate'!C70+'U.S. Senate'!C75+'U.S. Senate'!C80+'U.S. Senate'!C85+'U.S. Senate'!C90+'U.S. Senate'!C95+'U.S. Senate'!C100+'U.S. Senate'!G5+'U.S. Senate'!G10+'U.S. Senate'!G15+'U.S. Senate'!G20+'U.S. Senate'!G25+'U.S. Senate'!G30+'U.S. Senate'!G35+'U.S. Senate'!G40+'U.S. Senate'!G45+'U.S. Senate'!G50+'U.S. Senate'!G55+'U.S. Senate'!G60+'U.S. Senate'!G65+'U.S. Senate'!G70+'U.S. Senate'!G75+'U.S. Senate'!G80+'U.S. Senate'!G85+'U.S. Senate'!G90+'U.S. Senate'!G95+'U.S. Senate'!G100+'U.S. Senate'!K5+'U.S. Senate'!K10+'U.S. Senate'!K15+'U.S. Senate'!K20+'U.S. Senate'!K25+'U.S. Senate'!K30+'U.S. Senate'!K35+'U.S. Senate'!K40+'U.S. Senate'!K45+'U.S. Senate'!K50+'U.S. Senate'!K55+'U.S. Senate'!K60+'U.S. Senate'!K65+'U.S. Senate'!K70+'U.S. Senate'!K75+'U.S. Senate'!K80+'U.S. Senate'!K85+'U.S. Senate'!K90+'U.S. Senate'!K95+'U.S. Senate'!K100+'U.S. Senate'!O5+'U.S. Senate'!O10+'U.S. Senate'!O15+'U.S. Senate'!O20+'U.S. Senate'!O25+'U.S. Senate'!O30+'U.S. Senate'!O35</f>
        <v>334675</v>
      </c>
      <c r="D5" s="13">
        <f>C5/C6</f>
        <v>0.60725567791089896</v>
      </c>
      <c r="E5" s="10"/>
      <c r="F5" s="14"/>
      <c r="G5" s="14"/>
      <c r="H5" s="14"/>
    </row>
    <row r="6" spans="1:8" ht="20.85" customHeight="1">
      <c r="A6" s="10"/>
      <c r="B6" s="15" t="s">
        <v>6</v>
      </c>
      <c r="C6" s="8">
        <f>SUM(C4:C5)</f>
        <v>551127</v>
      </c>
      <c r="D6" s="9">
        <f>SUM(D4:D5)</f>
        <v>1</v>
      </c>
      <c r="E6" s="10"/>
      <c r="F6" s="11"/>
      <c r="G6" s="11"/>
      <c r="H6" s="11"/>
    </row>
    <row r="7" spans="1:8" ht="20.85" customHeight="1">
      <c r="A7" s="18"/>
      <c r="B7" s="16"/>
      <c r="C7" s="17"/>
      <c r="D7" s="17"/>
      <c r="E7" s="18"/>
      <c r="F7" s="14"/>
      <c r="G7" s="14"/>
      <c r="H7" s="14"/>
    </row>
    <row r="8" spans="1:8" ht="20.85" customHeight="1">
      <c r="A8" s="10"/>
      <c r="B8" s="15" t="s">
        <v>7</v>
      </c>
      <c r="C8" s="7" t="s">
        <v>2</v>
      </c>
      <c r="D8" s="7" t="s">
        <v>3</v>
      </c>
      <c r="E8" s="10"/>
      <c r="F8" s="11"/>
      <c r="G8" s="11"/>
      <c r="H8" s="11"/>
    </row>
    <row r="9" spans="1:8" ht="20.85" customHeight="1">
      <c r="A9" s="10"/>
      <c r="B9" s="4" t="s">
        <v>8</v>
      </c>
      <c r="C9" s="12">
        <f>'U.S. House District 1'!C4+'U.S. House District 1'!C9+'U.S. House District 1'!C14+'U.S. House District 1'!C19+'U.S. House District 1'!C24+'U.S. House District 1'!C29</f>
        <v>44421</v>
      </c>
      <c r="D9" s="13">
        <f>C9/C11</f>
        <v>0.5227660550998553</v>
      </c>
      <c r="E9" s="10"/>
      <c r="F9" s="14"/>
      <c r="G9" s="14"/>
      <c r="H9" s="14"/>
    </row>
    <row r="10" spans="1:8" ht="20.85" customHeight="1">
      <c r="A10" s="10"/>
      <c r="B10" s="7" t="s">
        <v>9</v>
      </c>
      <c r="C10" s="8">
        <f>'U.S. House District 1'!C5+'U.S. House District 1'!C10+'U.S. House District 1'!C15+'U.S. House District 1'!C20+'U.S. House District 1'!C25+'U.S. House District 1'!C30</f>
        <v>40552</v>
      </c>
      <c r="D10" s="9">
        <f>C10/C11</f>
        <v>0.47723394490014476</v>
      </c>
      <c r="E10" s="10"/>
      <c r="F10" s="11"/>
      <c r="G10" s="11"/>
      <c r="H10" s="11"/>
    </row>
    <row r="11" spans="1:8" ht="20.85" customHeight="1">
      <c r="A11" s="10"/>
      <c r="B11" s="3" t="s">
        <v>6</v>
      </c>
      <c r="C11" s="12">
        <f>SUM(C9:C10)</f>
        <v>84973</v>
      </c>
      <c r="D11" s="13">
        <f>SUM(D9:D10)</f>
        <v>1</v>
      </c>
      <c r="E11" s="10"/>
      <c r="F11" s="14"/>
      <c r="G11" s="14"/>
      <c r="H11" s="14"/>
    </row>
    <row r="12" spans="1:8" ht="20.85" customHeight="1">
      <c r="A12" s="18"/>
      <c r="B12" s="16"/>
      <c r="C12" s="17"/>
      <c r="D12" s="17"/>
      <c r="E12" s="18"/>
      <c r="F12" s="11"/>
      <c r="G12" s="11"/>
      <c r="H12" s="11"/>
    </row>
    <row r="13" spans="1:8" ht="20.85" customHeight="1">
      <c r="A13" s="10"/>
      <c r="B13" s="3" t="s">
        <v>10</v>
      </c>
      <c r="C13" s="4" t="s">
        <v>2</v>
      </c>
      <c r="D13" s="4" t="s">
        <v>3</v>
      </c>
      <c r="E13" s="10"/>
      <c r="F13" s="14"/>
      <c r="G13" s="14"/>
      <c r="H13" s="14"/>
    </row>
    <row r="14" spans="1:8" ht="20.85" customHeight="1">
      <c r="A14" s="10"/>
      <c r="B14" s="7" t="s">
        <v>11</v>
      </c>
      <c r="C14" s="8">
        <f>'U.S. House District 2'!C4+'U.S. House District 2'!C9+'U.S. House District 2'!C14+'U.S. House District 2'!C19+'U.S. House District 2'!C24+'U.S. House District 2'!C29+'U.S. House District 2'!C34+'U.S. House District 2'!C39+'U.S. House District 2'!C44+'U.S. House District 2'!C49+'U.S. House District 2'!C54+'U.S. House District 2'!C59+'U.S. House District 2'!C64+'U.S. House District 2'!C69+'U.S. House District 2'!C74</f>
        <v>34185</v>
      </c>
      <c r="D14" s="9">
        <f>C14/C16</f>
        <v>0.39550865988684875</v>
      </c>
      <c r="E14" s="10"/>
      <c r="F14" s="11"/>
      <c r="G14" s="11"/>
      <c r="H14" s="11"/>
    </row>
    <row r="15" spans="1:8" ht="20.85" customHeight="1">
      <c r="A15" s="10"/>
      <c r="B15" s="4" t="s">
        <v>12</v>
      </c>
      <c r="C15" s="12">
        <f>'U.S. House District 2'!C5+'U.S. House District 2'!C10+'U.S. House District 2'!C15+'U.S. House District 2'!C20+'U.S. House District 2'!C25+'U.S. House District 2'!C30+'U.S. House District 2'!C35+'U.S. House District 2'!C40+'U.S. House District 2'!C45+'U.S. House District 2'!C50+'U.S. House District 2'!C55+'U.S. House District 2'!C60+'U.S. House District 2'!C65+'U.S. House District 2'!C70+'U.S. House District 2'!C75</f>
        <v>52248</v>
      </c>
      <c r="D15" s="13">
        <f>C15/C16</f>
        <v>0.6044913401131512</v>
      </c>
      <c r="E15" s="10"/>
      <c r="F15" s="14"/>
      <c r="G15" s="14"/>
      <c r="H15" s="14"/>
    </row>
    <row r="16" spans="1:8" ht="20.85" customHeight="1">
      <c r="A16" s="10"/>
      <c r="B16" s="15" t="s">
        <v>6</v>
      </c>
      <c r="C16" s="8">
        <f>SUM(C14:C15)</f>
        <v>86433</v>
      </c>
      <c r="D16" s="9">
        <f>SUM(D14:D15)</f>
        <v>1</v>
      </c>
      <c r="E16" s="10"/>
      <c r="F16" s="11"/>
      <c r="G16" s="11"/>
      <c r="H16" s="11"/>
    </row>
    <row r="17" spans="1:8" ht="20.85" customHeight="1">
      <c r="A17" s="18"/>
      <c r="B17" s="16"/>
      <c r="C17" s="17"/>
      <c r="D17" s="17"/>
      <c r="E17" s="18"/>
      <c r="F17" s="14"/>
      <c r="G17" s="14"/>
      <c r="H17" s="14"/>
    </row>
    <row r="18" spans="1:8" ht="32.85" customHeight="1">
      <c r="A18" s="10"/>
      <c r="B18" s="15" t="s">
        <v>13</v>
      </c>
      <c r="C18" s="7" t="s">
        <v>2</v>
      </c>
      <c r="D18" s="7" t="s">
        <v>3</v>
      </c>
      <c r="E18" s="10"/>
      <c r="F18" s="11"/>
      <c r="G18" s="11"/>
      <c r="H18" s="11"/>
    </row>
    <row r="19" spans="1:8" ht="20.85" customHeight="1">
      <c r="A19" s="10"/>
      <c r="B19" s="4" t="s">
        <v>14</v>
      </c>
      <c r="C19" s="12">
        <f>'Criminal Appeals P2'!C4+'Criminal Appeals P2'!C9+'Criminal Appeals P2'!C14+'Criminal Appeals P2'!C19+'Criminal Appeals P2'!C24+'Criminal Appeals P2'!C29+'Criminal Appeals P2'!C34+'Criminal Appeals P2'!C39+'Criminal Appeals P2'!C44+'Criminal Appeals P2'!C49+'Criminal Appeals P2'!C54+'Criminal Appeals P2'!C59+'Criminal Appeals P2'!C64+'Criminal Appeals P2'!C69+'Criminal Appeals P2'!C74+'Criminal Appeals P2'!C79+'Criminal Appeals P2'!C84+'Criminal Appeals P2'!C89+'Criminal Appeals P2'!C94+'Criminal Appeals P2'!C99+'Criminal Appeals P2'!G4+'Criminal Appeals P2'!G9+'Criminal Appeals P2'!G14+'Criminal Appeals P2'!G19+'Criminal Appeals P2'!G24+'Criminal Appeals P2'!G29+'Criminal Appeals P2'!G34+'Criminal Appeals P2'!G39+'Criminal Appeals P2'!G44+'Criminal Appeals P2'!G49+'Criminal Appeals P2'!G54+'Criminal Appeals P2'!G59+'Criminal Appeals P2'!G64+'Criminal Appeals P2'!G69+'Criminal Appeals P2'!G74+'Criminal Appeals P2'!G79+'Criminal Appeals P2'!G84+'Criminal Appeals P2'!G89+'Criminal Appeals P2'!G94+'Criminal Appeals P2'!G99+'Criminal Appeals P2'!K4+'Criminal Appeals P2'!K9+'Criminal Appeals P2'!K14+'Criminal Appeals P2'!K19+'Criminal Appeals P2'!K24+'Criminal Appeals P2'!K29+'Criminal Appeals P2'!K34+'Criminal Appeals P2'!K39+'Criminal Appeals P2'!K44+'Criminal Appeals P2'!K49+'Criminal Appeals P2'!K54+'Criminal Appeals P2'!K59+'Criminal Appeals P2'!K64+'Criminal Appeals P2'!K69+'Criminal Appeals P2'!K74+'Criminal Appeals P2'!K79+'Criminal Appeals P2'!K84+'Criminal Appeals P2'!K89+'Criminal Appeals P2'!K94+'Criminal Appeals P2'!K99+'Criminal Appeals P2'!O4+'Criminal Appeals P2'!O9+'Criminal Appeals P2'!O14+'Criminal Appeals P2'!O19+'Criminal Appeals P2'!O24+'Criminal Appeals P2'!O29+'Criminal Appeals P2'!O34</f>
        <v>270306</v>
      </c>
      <c r="D19" s="13">
        <f>C19/C21</f>
        <v>0.55725153070690825</v>
      </c>
      <c r="E19" s="10"/>
      <c r="F19" s="14"/>
      <c r="G19" s="14"/>
      <c r="H19" s="14"/>
    </row>
    <row r="20" spans="1:8" ht="20.85" customHeight="1">
      <c r="A20" s="10"/>
      <c r="B20" s="7" t="s">
        <v>15</v>
      </c>
      <c r="C20" s="8">
        <f>'Criminal Appeals P2'!C5+'Criminal Appeals P2'!C10+'Criminal Appeals P2'!C15+'Criminal Appeals P2'!C20+'Criminal Appeals P2'!C25+'Criminal Appeals P2'!C30+'Criminal Appeals P2'!C35+'Criminal Appeals P2'!C40+'Criminal Appeals P2'!C45+'Criminal Appeals P2'!C50+'Criminal Appeals P2'!C55+'Criminal Appeals P2'!C60+'Criminal Appeals P2'!C65+'Criminal Appeals P2'!C70+'Criminal Appeals P2'!C75+'Criminal Appeals P2'!C80+'Criminal Appeals P2'!C85+'Criminal Appeals P2'!C90+'Criminal Appeals P2'!C95+'Criminal Appeals P2'!C100+'Criminal Appeals P2'!G5+'Criminal Appeals P2'!G10+'Criminal Appeals P2'!G15+'Criminal Appeals P2'!G20+'Criminal Appeals P2'!G25+'Criminal Appeals P2'!G30+'Criminal Appeals P2'!G35+'Criminal Appeals P2'!G40+'Criminal Appeals P2'!G45+'Criminal Appeals P2'!G50+'Criminal Appeals P2'!G55+'Criminal Appeals P2'!G60+'Criminal Appeals P2'!G65+'Criminal Appeals P2'!G70+'Criminal Appeals P2'!G75+'Criminal Appeals P2'!G80+'Criminal Appeals P2'!G85+'Criminal Appeals P2'!G90+'Criminal Appeals P2'!G95+'Criminal Appeals P2'!G100+'Criminal Appeals P2'!K5+'Criminal Appeals P2'!K10+'Criminal Appeals P2'!K15+'Criminal Appeals P2'!K20+'Criminal Appeals P2'!K25+'Criminal Appeals P2'!K30+'Criminal Appeals P2'!K35+'Criminal Appeals P2'!K40+'Criminal Appeals P2'!K45+'Criminal Appeals P2'!K50+'Criminal Appeals P2'!K55+'Criminal Appeals P2'!K60+'Criminal Appeals P2'!K65+'Criminal Appeals P2'!K70+'Criminal Appeals P2'!K75+'Criminal Appeals P2'!K80+'Criminal Appeals P2'!K85+'Criminal Appeals P2'!K90+'Criminal Appeals P2'!K95+'Criminal Appeals P2'!K100+'Criminal Appeals P2'!O5+'Criminal Appeals P2'!O10+'Criminal Appeals P2'!O15+'Criminal Appeals P2'!O20+'Criminal Appeals P2'!O25+'Criminal Appeals P2'!O30+'Criminal Appeals P2'!O35</f>
        <v>214764</v>
      </c>
      <c r="D20" s="9">
        <f>C20/C21</f>
        <v>0.4427484692930917</v>
      </c>
      <c r="E20" s="10"/>
      <c r="F20" s="11"/>
      <c r="G20" s="11"/>
      <c r="H20" s="11"/>
    </row>
    <row r="21" spans="1:8" ht="20.85" customHeight="1">
      <c r="A21" s="10"/>
      <c r="B21" s="3" t="s">
        <v>6</v>
      </c>
      <c r="C21" s="12">
        <f>SUM(C19:C20)</f>
        <v>485070</v>
      </c>
      <c r="D21" s="13">
        <f>SUM(D19:D20)</f>
        <v>1</v>
      </c>
      <c r="E21" s="10"/>
      <c r="F21" s="14"/>
      <c r="G21" s="14"/>
      <c r="H21" s="14"/>
    </row>
    <row r="22" spans="1:8" ht="20.85" customHeight="1">
      <c r="A22" s="18"/>
      <c r="B22" s="16"/>
      <c r="C22" s="17"/>
      <c r="D22" s="17"/>
      <c r="E22" s="18"/>
      <c r="F22" s="11"/>
      <c r="G22" s="11"/>
      <c r="H22" s="11"/>
    </row>
    <row r="23" spans="1:8" ht="32.85" customHeight="1">
      <c r="A23" s="10"/>
      <c r="B23" s="3" t="s">
        <v>16</v>
      </c>
      <c r="C23" s="4" t="s">
        <v>2</v>
      </c>
      <c r="D23" s="4" t="s">
        <v>3</v>
      </c>
      <c r="E23" s="10"/>
      <c r="F23" s="14"/>
      <c r="G23" s="14"/>
      <c r="H23" s="14"/>
    </row>
    <row r="24" spans="1:8" ht="20.85" customHeight="1">
      <c r="A24" s="10"/>
      <c r="B24" s="7" t="s">
        <v>17</v>
      </c>
      <c r="C24" s="8">
        <f>'DJ Morgan County P3'!C4</f>
        <v>7401</v>
      </c>
      <c r="D24" s="9">
        <f>C24/C26</f>
        <v>0.46605793450881611</v>
      </c>
      <c r="E24" s="10"/>
      <c r="F24" s="11"/>
      <c r="G24" s="11"/>
      <c r="H24" s="11"/>
    </row>
    <row r="25" spans="1:8" ht="20.85" customHeight="1">
      <c r="A25" s="10"/>
      <c r="B25" s="4" t="s">
        <v>18</v>
      </c>
      <c r="C25" s="12">
        <f>'DJ Morgan County P3'!C5</f>
        <v>8479</v>
      </c>
      <c r="D25" s="13">
        <f>C25/C26</f>
        <v>0.53394206549118384</v>
      </c>
      <c r="E25" s="10"/>
      <c r="F25" s="14"/>
      <c r="G25" s="14"/>
      <c r="H25" s="14"/>
    </row>
    <row r="26" spans="1:8" ht="20.85" customHeight="1">
      <c r="A26" s="10"/>
      <c r="B26" s="15" t="s">
        <v>6</v>
      </c>
      <c r="C26" s="8">
        <f>SUM(C24:C25)</f>
        <v>15880</v>
      </c>
      <c r="D26" s="9">
        <f>SUM(D24:D25)</f>
        <v>1</v>
      </c>
      <c r="E26" s="10"/>
      <c r="F26" s="11"/>
      <c r="G26" s="11"/>
      <c r="H26" s="11"/>
    </row>
  </sheetData>
  <mergeCells count="1">
    <mergeCell ref="A1:H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19" customWidth="1"/>
    <col min="2" max="4" width="16.28515625" style="19" customWidth="1"/>
    <col min="5" max="5" width="4.140625" style="19" customWidth="1"/>
    <col min="6" max="8" width="16.28515625" style="19" customWidth="1"/>
    <col min="9" max="9" width="4.140625" style="19" customWidth="1"/>
    <col min="10" max="12" width="16.28515625" style="19" customWidth="1"/>
    <col min="13" max="13" width="4.140625" style="19" customWidth="1"/>
    <col min="14" max="17" width="16.28515625" style="19" customWidth="1"/>
    <col min="18" max="16384" width="16.28515625" style="19"/>
  </cols>
  <sheetData>
    <row r="1" spans="1:16" ht="27.75" customHeight="1">
      <c r="A1" s="51" t="s">
        <v>19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0.25" customHeight="1">
      <c r="A2" s="18"/>
      <c r="B2" s="16"/>
      <c r="C2" s="17"/>
      <c r="D2" s="17"/>
      <c r="E2" s="18"/>
      <c r="F2" s="17"/>
      <c r="G2" s="17"/>
      <c r="H2" s="17"/>
      <c r="I2" s="18"/>
      <c r="J2" s="17"/>
      <c r="K2" s="17"/>
      <c r="L2" s="17"/>
      <c r="M2" s="25"/>
      <c r="N2" s="17"/>
      <c r="O2" s="17"/>
      <c r="P2" s="17"/>
    </row>
    <row r="3" spans="1:16" ht="20.85" customHeight="1">
      <c r="A3" s="21"/>
      <c r="B3" s="20" t="s">
        <v>20</v>
      </c>
      <c r="C3" s="4" t="s">
        <v>2</v>
      </c>
      <c r="D3" s="4" t="s">
        <v>3</v>
      </c>
      <c r="E3" s="21"/>
      <c r="F3" s="20" t="s">
        <v>21</v>
      </c>
      <c r="G3" s="4" t="s">
        <v>2</v>
      </c>
      <c r="H3" s="4" t="s">
        <v>3</v>
      </c>
      <c r="I3" s="21"/>
      <c r="J3" s="20" t="s">
        <v>22</v>
      </c>
      <c r="K3" s="4" t="s">
        <v>2</v>
      </c>
      <c r="L3" s="4" t="s">
        <v>3</v>
      </c>
      <c r="M3" s="22"/>
      <c r="N3" s="20" t="s">
        <v>23</v>
      </c>
      <c r="O3" s="4" t="s">
        <v>2</v>
      </c>
      <c r="P3" s="4" t="s">
        <v>3</v>
      </c>
    </row>
    <row r="4" spans="1:16" ht="20.85" customHeight="1">
      <c r="A4" s="23"/>
      <c r="B4" s="4" t="s">
        <v>4</v>
      </c>
      <c r="C4" s="12">
        <v>2770</v>
      </c>
      <c r="D4" s="13">
        <f>C4/C6</f>
        <v>0.35174603174603175</v>
      </c>
      <c r="E4" s="23"/>
      <c r="F4" s="4" t="s">
        <v>4</v>
      </c>
      <c r="G4" s="12">
        <v>618</v>
      </c>
      <c r="H4" s="13">
        <f>G4/G6</f>
        <v>0.31164901664145234</v>
      </c>
      <c r="I4" s="23"/>
      <c r="J4" s="4" t="s">
        <v>4</v>
      </c>
      <c r="K4" s="12">
        <v>3428</v>
      </c>
      <c r="L4" s="13">
        <f>K4/K6</f>
        <v>0.27727897759443498</v>
      </c>
      <c r="M4" s="24"/>
      <c r="N4" s="4" t="s">
        <v>4</v>
      </c>
      <c r="O4" s="12">
        <v>2472</v>
      </c>
      <c r="P4" s="13">
        <f>O4/O6</f>
        <v>0.28747528782416559</v>
      </c>
    </row>
    <row r="5" spans="1:16" ht="20.85" customHeight="1">
      <c r="A5" s="23"/>
      <c r="B5" s="4" t="s">
        <v>5</v>
      </c>
      <c r="C5" s="12">
        <v>5105</v>
      </c>
      <c r="D5" s="13">
        <f>C5/C6</f>
        <v>0.6482539682539683</v>
      </c>
      <c r="E5" s="23"/>
      <c r="F5" s="4" t="s">
        <v>5</v>
      </c>
      <c r="G5" s="12">
        <v>1365</v>
      </c>
      <c r="H5" s="13">
        <f>G5/G6</f>
        <v>0.68835098335854761</v>
      </c>
      <c r="I5" s="23"/>
      <c r="J5" s="4" t="s">
        <v>5</v>
      </c>
      <c r="K5" s="12">
        <v>8935</v>
      </c>
      <c r="L5" s="13">
        <f>K5/K6</f>
        <v>0.72272102240556502</v>
      </c>
      <c r="M5" s="24"/>
      <c r="N5" s="4" t="s">
        <v>5</v>
      </c>
      <c r="O5" s="12">
        <v>6127</v>
      </c>
      <c r="P5" s="13">
        <f>O5/O6</f>
        <v>0.71252471217583435</v>
      </c>
    </row>
    <row r="6" spans="1:16" ht="20.85" customHeight="1">
      <c r="A6" s="23"/>
      <c r="B6" s="3" t="s">
        <v>6</v>
      </c>
      <c r="C6" s="12">
        <f>SUM(C4:C5)</f>
        <v>7875</v>
      </c>
      <c r="D6" s="13">
        <f>SUM(D4:D5)</f>
        <v>1</v>
      </c>
      <c r="E6" s="23"/>
      <c r="F6" s="3" t="s">
        <v>6</v>
      </c>
      <c r="G6" s="12">
        <f>SUM(G4:G5)</f>
        <v>1983</v>
      </c>
      <c r="H6" s="13">
        <f>SUM(H4:H5)</f>
        <v>1</v>
      </c>
      <c r="I6" s="23"/>
      <c r="J6" s="3" t="s">
        <v>6</v>
      </c>
      <c r="K6" s="12">
        <f>SUM(K4:K5)</f>
        <v>12363</v>
      </c>
      <c r="L6" s="13">
        <f>SUM(L4:L5)</f>
        <v>1</v>
      </c>
      <c r="M6" s="24"/>
      <c r="N6" s="3" t="s">
        <v>6</v>
      </c>
      <c r="O6" s="12">
        <f>SUM(O4:O5)</f>
        <v>8599</v>
      </c>
      <c r="P6" s="13">
        <f>SUM(P4:P5)</f>
        <v>1</v>
      </c>
    </row>
    <row r="7" spans="1:16" ht="20.85" customHeight="1">
      <c r="A7" s="18"/>
      <c r="B7" s="16"/>
      <c r="C7" s="17"/>
      <c r="D7" s="17"/>
      <c r="E7" s="18"/>
      <c r="F7" s="17"/>
      <c r="G7" s="17"/>
      <c r="H7" s="17"/>
      <c r="I7" s="18"/>
      <c r="J7" s="17"/>
      <c r="K7" s="17"/>
      <c r="L7" s="17"/>
      <c r="M7" s="25"/>
      <c r="N7" s="17"/>
      <c r="O7" s="17"/>
      <c r="P7" s="17"/>
    </row>
    <row r="8" spans="1:16" ht="20.85" customHeight="1">
      <c r="A8" s="23"/>
      <c r="B8" s="20" t="s">
        <v>24</v>
      </c>
      <c r="C8" s="4" t="s">
        <v>2</v>
      </c>
      <c r="D8" s="4" t="s">
        <v>3</v>
      </c>
      <c r="E8" s="23"/>
      <c r="F8" s="20" t="s">
        <v>25</v>
      </c>
      <c r="G8" s="4" t="s">
        <v>2</v>
      </c>
      <c r="H8" s="4" t="s">
        <v>3</v>
      </c>
      <c r="I8" s="23"/>
      <c r="J8" s="3" t="s">
        <v>26</v>
      </c>
      <c r="K8" s="4" t="s">
        <v>2</v>
      </c>
      <c r="L8" s="4" t="s">
        <v>3</v>
      </c>
      <c r="M8" s="24"/>
      <c r="N8" s="20" t="s">
        <v>27</v>
      </c>
      <c r="O8" s="4" t="s">
        <v>2</v>
      </c>
      <c r="P8" s="4" t="s">
        <v>3</v>
      </c>
    </row>
    <row r="9" spans="1:16" ht="20.85" customHeight="1">
      <c r="A9" s="23"/>
      <c r="B9" s="4" t="s">
        <v>4</v>
      </c>
      <c r="C9" s="12">
        <v>14946</v>
      </c>
      <c r="D9" s="13">
        <f>C9/C11</f>
        <v>0.44629579862044255</v>
      </c>
      <c r="E9" s="23"/>
      <c r="F9" s="4" t="s">
        <v>4</v>
      </c>
      <c r="G9" s="12">
        <v>4516</v>
      </c>
      <c r="H9" s="13">
        <f>G9/G11</f>
        <v>0.30106666666666665</v>
      </c>
      <c r="I9" s="23"/>
      <c r="J9" s="4" t="s">
        <v>4</v>
      </c>
      <c r="K9" s="12">
        <v>5340</v>
      </c>
      <c r="L9" s="13">
        <f>K9/K11</f>
        <v>0.48286463513880096</v>
      </c>
      <c r="M9" s="24"/>
      <c r="N9" s="4" t="s">
        <v>4</v>
      </c>
      <c r="O9" s="12">
        <v>1303</v>
      </c>
      <c r="P9" s="13">
        <f>O9/O11</f>
        <v>0.21508748761967647</v>
      </c>
    </row>
    <row r="10" spans="1:16" ht="20.85" customHeight="1">
      <c r="A10" s="23"/>
      <c r="B10" s="4" t="s">
        <v>5</v>
      </c>
      <c r="C10" s="12">
        <v>18543</v>
      </c>
      <c r="D10" s="13">
        <f>C10/C11</f>
        <v>0.55370420137955745</v>
      </c>
      <c r="E10" s="23"/>
      <c r="F10" s="4" t="s">
        <v>5</v>
      </c>
      <c r="G10" s="12">
        <v>10484</v>
      </c>
      <c r="H10" s="13">
        <f>G10/G11</f>
        <v>0.6989333333333333</v>
      </c>
      <c r="I10" s="23"/>
      <c r="J10" s="4" t="s">
        <v>5</v>
      </c>
      <c r="K10" s="12">
        <v>5719</v>
      </c>
      <c r="L10" s="13">
        <f>K10/K11</f>
        <v>0.51713536486119904</v>
      </c>
      <c r="M10" s="24"/>
      <c r="N10" s="4" t="s">
        <v>5</v>
      </c>
      <c r="O10" s="12">
        <v>4755</v>
      </c>
      <c r="P10" s="13">
        <f>O10/O11</f>
        <v>0.78491251238032356</v>
      </c>
    </row>
    <row r="11" spans="1:16" ht="20.85" customHeight="1">
      <c r="A11" s="23"/>
      <c r="B11" s="3" t="s">
        <v>6</v>
      </c>
      <c r="C11" s="12">
        <f>SUM(C9:C10)</f>
        <v>33489</v>
      </c>
      <c r="D11" s="13">
        <f>SUM(D9:D10)</f>
        <v>1</v>
      </c>
      <c r="E11" s="23"/>
      <c r="F11" s="3" t="s">
        <v>6</v>
      </c>
      <c r="G11" s="12">
        <f>SUM(G9:G10)</f>
        <v>15000</v>
      </c>
      <c r="H11" s="13">
        <f>SUM(H9:H10)</f>
        <v>1</v>
      </c>
      <c r="I11" s="23"/>
      <c r="J11" s="3" t="s">
        <v>6</v>
      </c>
      <c r="K11" s="12">
        <f>SUM(K9:K10)</f>
        <v>11059</v>
      </c>
      <c r="L11" s="13">
        <f>SUM(L9:L10)</f>
        <v>1</v>
      </c>
      <c r="M11" s="24"/>
      <c r="N11" s="3" t="s">
        <v>6</v>
      </c>
      <c r="O11" s="12">
        <f>SUM(O9:O10)</f>
        <v>6058</v>
      </c>
      <c r="P11" s="13">
        <f>SUM(P9:P10)</f>
        <v>1</v>
      </c>
    </row>
    <row r="12" spans="1:16" ht="20.85" customHeight="1">
      <c r="A12" s="18"/>
      <c r="B12" s="16"/>
      <c r="C12" s="17"/>
      <c r="D12" s="17"/>
      <c r="E12" s="18"/>
      <c r="F12" s="17"/>
      <c r="G12" s="17"/>
      <c r="H12" s="17"/>
      <c r="I12" s="18"/>
      <c r="J12" s="17"/>
      <c r="K12" s="17"/>
      <c r="L12" s="17"/>
      <c r="M12" s="25"/>
      <c r="N12" s="17"/>
      <c r="O12" s="17"/>
      <c r="P12" s="17"/>
    </row>
    <row r="13" spans="1:16" ht="20.85" customHeight="1">
      <c r="A13" s="23"/>
      <c r="B13" s="20" t="s">
        <v>28</v>
      </c>
      <c r="C13" s="4" t="s">
        <v>2</v>
      </c>
      <c r="D13" s="4" t="s">
        <v>3</v>
      </c>
      <c r="E13" s="23"/>
      <c r="F13" s="20" t="s">
        <v>29</v>
      </c>
      <c r="G13" s="4" t="s">
        <v>2</v>
      </c>
      <c r="H13" s="4" t="s">
        <v>3</v>
      </c>
      <c r="I13" s="23"/>
      <c r="J13" s="20" t="s">
        <v>30</v>
      </c>
      <c r="K13" s="4" t="s">
        <v>2</v>
      </c>
      <c r="L13" s="4" t="s">
        <v>3</v>
      </c>
      <c r="M13" s="24"/>
      <c r="N13" s="20" t="s">
        <v>31</v>
      </c>
      <c r="O13" s="4" t="s">
        <v>2</v>
      </c>
      <c r="P13" s="4" t="s">
        <v>3</v>
      </c>
    </row>
    <row r="14" spans="1:16" ht="20.85" customHeight="1">
      <c r="A14" s="23"/>
      <c r="B14" s="4" t="s">
        <v>4</v>
      </c>
      <c r="C14" s="12">
        <v>654</v>
      </c>
      <c r="D14" s="13">
        <f>C14/C16</f>
        <v>0.28621444201312912</v>
      </c>
      <c r="E14" s="23"/>
      <c r="F14" s="4" t="s">
        <v>4</v>
      </c>
      <c r="G14" s="12">
        <v>2606</v>
      </c>
      <c r="H14" s="13">
        <f>G14/G16</f>
        <v>0.38953662182361731</v>
      </c>
      <c r="I14" s="23"/>
      <c r="J14" s="4" t="s">
        <v>4</v>
      </c>
      <c r="K14" s="12">
        <v>141</v>
      </c>
      <c r="L14" s="13">
        <f>K14/K16</f>
        <v>0.26806083650190116</v>
      </c>
      <c r="M14" s="24"/>
      <c r="N14" s="4" t="s">
        <v>4</v>
      </c>
      <c r="O14" s="12">
        <v>8088</v>
      </c>
      <c r="P14" s="13">
        <f>O14/O16</f>
        <v>0.47542910886433104</v>
      </c>
    </row>
    <row r="15" spans="1:16" ht="20.85" customHeight="1">
      <c r="A15" s="23"/>
      <c r="B15" s="4" t="s">
        <v>5</v>
      </c>
      <c r="C15" s="12">
        <v>1631</v>
      </c>
      <c r="D15" s="13">
        <f>C15/C16</f>
        <v>0.71378555798687093</v>
      </c>
      <c r="E15" s="23"/>
      <c r="F15" s="4" t="s">
        <v>5</v>
      </c>
      <c r="G15" s="12">
        <v>4084</v>
      </c>
      <c r="H15" s="13">
        <f>G15/G16</f>
        <v>0.61046337817638263</v>
      </c>
      <c r="I15" s="23"/>
      <c r="J15" s="4" t="s">
        <v>5</v>
      </c>
      <c r="K15" s="12">
        <v>385</v>
      </c>
      <c r="L15" s="13">
        <f>K15/K16</f>
        <v>0.73193916349809884</v>
      </c>
      <c r="M15" s="24"/>
      <c r="N15" s="4" t="s">
        <v>5</v>
      </c>
      <c r="O15" s="12">
        <v>8924</v>
      </c>
      <c r="P15" s="13">
        <f>O15/O16</f>
        <v>0.5245708911356689</v>
      </c>
    </row>
    <row r="16" spans="1:16" ht="20.85" customHeight="1">
      <c r="A16" s="23"/>
      <c r="B16" s="3" t="s">
        <v>6</v>
      </c>
      <c r="C16" s="12">
        <f>SUM(C14:C15)</f>
        <v>2285</v>
      </c>
      <c r="D16" s="13">
        <f>SUM(D14:D15)</f>
        <v>1</v>
      </c>
      <c r="E16" s="23"/>
      <c r="F16" s="3" t="s">
        <v>6</v>
      </c>
      <c r="G16" s="12">
        <f>SUM(G14:G15)</f>
        <v>6690</v>
      </c>
      <c r="H16" s="13">
        <f>SUM(H14:H15)</f>
        <v>1</v>
      </c>
      <c r="I16" s="23"/>
      <c r="J16" s="3" t="s">
        <v>6</v>
      </c>
      <c r="K16" s="12">
        <f>SUM(K14:K15)</f>
        <v>526</v>
      </c>
      <c r="L16" s="13">
        <f>SUM(L14:L15)</f>
        <v>1</v>
      </c>
      <c r="M16" s="24"/>
      <c r="N16" s="3" t="s">
        <v>6</v>
      </c>
      <c r="O16" s="12">
        <f>SUM(O14:O15)</f>
        <v>17012</v>
      </c>
      <c r="P16" s="13">
        <f>SUM(P14:P15)</f>
        <v>1</v>
      </c>
    </row>
    <row r="17" spans="1:16" ht="20.85" customHeight="1">
      <c r="A17" s="18"/>
      <c r="B17" s="16"/>
      <c r="C17" s="17"/>
      <c r="D17" s="17"/>
      <c r="E17" s="18"/>
      <c r="F17" s="17"/>
      <c r="G17" s="17"/>
      <c r="H17" s="17"/>
      <c r="I17" s="18"/>
      <c r="J17" s="17"/>
      <c r="K17" s="17"/>
      <c r="L17" s="17"/>
      <c r="M17" s="25"/>
      <c r="N17" s="17"/>
      <c r="O17" s="17"/>
      <c r="P17" s="17"/>
    </row>
    <row r="18" spans="1:16" ht="20.85" customHeight="1">
      <c r="A18" s="23"/>
      <c r="B18" s="20" t="s">
        <v>32</v>
      </c>
      <c r="C18" s="4" t="s">
        <v>2</v>
      </c>
      <c r="D18" s="4" t="s">
        <v>3</v>
      </c>
      <c r="E18" s="23"/>
      <c r="F18" s="20" t="s">
        <v>33</v>
      </c>
      <c r="G18" s="4" t="s">
        <v>2</v>
      </c>
      <c r="H18" s="4" t="s">
        <v>3</v>
      </c>
      <c r="I18" s="23"/>
      <c r="J18" s="20" t="s">
        <v>34</v>
      </c>
      <c r="K18" s="4" t="s">
        <v>2</v>
      </c>
      <c r="L18" s="4" t="s">
        <v>3</v>
      </c>
      <c r="M18" s="24"/>
      <c r="N18" s="20" t="s">
        <v>35</v>
      </c>
      <c r="O18" s="4" t="s">
        <v>2</v>
      </c>
      <c r="P18" s="4" t="s">
        <v>3</v>
      </c>
    </row>
    <row r="19" spans="1:16" ht="20.85" customHeight="1">
      <c r="A19" s="23"/>
      <c r="B19" s="4" t="s">
        <v>4</v>
      </c>
      <c r="C19" s="12">
        <v>959</v>
      </c>
      <c r="D19" s="13">
        <f>C19/C21</f>
        <v>0.33368128044537232</v>
      </c>
      <c r="E19" s="23"/>
      <c r="F19" s="4" t="s">
        <v>4</v>
      </c>
      <c r="G19" s="12">
        <v>301</v>
      </c>
      <c r="H19" s="13">
        <f>G19/G21</f>
        <v>0.37909319899244331</v>
      </c>
      <c r="I19" s="23"/>
      <c r="J19" s="4" t="s">
        <v>4</v>
      </c>
      <c r="K19" s="12">
        <v>89</v>
      </c>
      <c r="L19" s="13">
        <f>K19/K21</f>
        <v>0.23359580052493439</v>
      </c>
      <c r="M19" s="24"/>
      <c r="N19" s="4" t="s">
        <v>4</v>
      </c>
      <c r="O19" s="12">
        <v>3127</v>
      </c>
      <c r="P19" s="13">
        <f>O19/O21</f>
        <v>0.30662875073543833</v>
      </c>
    </row>
    <row r="20" spans="1:16" ht="20.85" customHeight="1">
      <c r="A20" s="23"/>
      <c r="B20" s="4" t="s">
        <v>5</v>
      </c>
      <c r="C20" s="12">
        <v>1915</v>
      </c>
      <c r="D20" s="13">
        <f>C20/C21</f>
        <v>0.66631871955462774</v>
      </c>
      <c r="E20" s="23"/>
      <c r="F20" s="4" t="s">
        <v>5</v>
      </c>
      <c r="G20" s="12">
        <v>493</v>
      </c>
      <c r="H20" s="13">
        <f>G20/G21</f>
        <v>0.62090680100755669</v>
      </c>
      <c r="I20" s="23"/>
      <c r="J20" s="4" t="s">
        <v>5</v>
      </c>
      <c r="K20" s="12">
        <v>292</v>
      </c>
      <c r="L20" s="13">
        <f>K20/K21</f>
        <v>0.76640419947506566</v>
      </c>
      <c r="M20" s="24"/>
      <c r="N20" s="4" t="s">
        <v>5</v>
      </c>
      <c r="O20" s="12">
        <v>7071</v>
      </c>
      <c r="P20" s="13">
        <f>O20/O21</f>
        <v>0.69337124926456173</v>
      </c>
    </row>
    <row r="21" spans="1:16" ht="20.85" customHeight="1">
      <c r="A21" s="23"/>
      <c r="B21" s="3" t="s">
        <v>6</v>
      </c>
      <c r="C21" s="12">
        <f>SUM(C19:C20)</f>
        <v>2874</v>
      </c>
      <c r="D21" s="13">
        <f>SUM(D19:D20)</f>
        <v>1</v>
      </c>
      <c r="E21" s="23"/>
      <c r="F21" s="3" t="s">
        <v>6</v>
      </c>
      <c r="G21" s="12">
        <f>SUM(G19:G20)</f>
        <v>794</v>
      </c>
      <c r="H21" s="13">
        <f>SUM(H19:H20)</f>
        <v>1</v>
      </c>
      <c r="I21" s="23"/>
      <c r="J21" s="3" t="s">
        <v>6</v>
      </c>
      <c r="K21" s="12">
        <f>SUM(K19:K20)</f>
        <v>381</v>
      </c>
      <c r="L21" s="13">
        <f>SUM(L19:L20)</f>
        <v>1</v>
      </c>
      <c r="M21" s="24"/>
      <c r="N21" s="3" t="s">
        <v>6</v>
      </c>
      <c r="O21" s="12">
        <f>SUM(O19:O20)</f>
        <v>10198</v>
      </c>
      <c r="P21" s="13">
        <f>SUM(P19:P20)</f>
        <v>1</v>
      </c>
    </row>
    <row r="22" spans="1:16" ht="20.85" customHeight="1">
      <c r="A22" s="18"/>
      <c r="B22" s="16"/>
      <c r="C22" s="17"/>
      <c r="D22" s="17"/>
      <c r="E22" s="18"/>
      <c r="F22" s="17"/>
      <c r="G22" s="17"/>
      <c r="H22" s="17"/>
      <c r="I22" s="18"/>
      <c r="J22" s="17"/>
      <c r="K22" s="17"/>
      <c r="L22" s="17"/>
      <c r="M22" s="25"/>
      <c r="N22" s="17"/>
      <c r="O22" s="17"/>
      <c r="P22" s="17"/>
    </row>
    <row r="23" spans="1:16" ht="20.85" customHeight="1">
      <c r="A23" s="23"/>
      <c r="B23" s="20" t="s">
        <v>36</v>
      </c>
      <c r="C23" s="4" t="s">
        <v>2</v>
      </c>
      <c r="D23" s="4" t="s">
        <v>3</v>
      </c>
      <c r="E23" s="23"/>
      <c r="F23" s="20" t="s">
        <v>37</v>
      </c>
      <c r="G23" s="4" t="s">
        <v>2</v>
      </c>
      <c r="H23" s="4" t="s">
        <v>3</v>
      </c>
      <c r="I23" s="23"/>
      <c r="J23" s="20" t="s">
        <v>38</v>
      </c>
      <c r="K23" s="4" t="s">
        <v>2</v>
      </c>
      <c r="L23" s="4" t="s">
        <v>3</v>
      </c>
      <c r="M23" s="24"/>
      <c r="N23" s="20" t="s">
        <v>39</v>
      </c>
      <c r="O23" s="4" t="s">
        <v>2</v>
      </c>
      <c r="P23" s="4" t="s">
        <v>3</v>
      </c>
    </row>
    <row r="24" spans="1:16" ht="20.85" customHeight="1">
      <c r="A24" s="23"/>
      <c r="B24" s="4" t="s">
        <v>4</v>
      </c>
      <c r="C24" s="12">
        <v>2823</v>
      </c>
      <c r="D24" s="13">
        <f>C24/C26</f>
        <v>0.30502431118314427</v>
      </c>
      <c r="E24" s="23"/>
      <c r="F24" s="4" t="s">
        <v>4</v>
      </c>
      <c r="G24" s="12">
        <v>1872</v>
      </c>
      <c r="H24" s="13">
        <f>G24/G26</f>
        <v>0.23028662812154016</v>
      </c>
      <c r="I24" s="23"/>
      <c r="J24" s="4" t="s">
        <v>4</v>
      </c>
      <c r="K24" s="12">
        <v>22123</v>
      </c>
      <c r="L24" s="13">
        <f>K24/K26</f>
        <v>0.56479448557569567</v>
      </c>
      <c r="M24" s="24"/>
      <c r="N24" s="4" t="s">
        <v>4</v>
      </c>
      <c r="O24" s="12">
        <v>711</v>
      </c>
      <c r="P24" s="13">
        <f>O24/O26</f>
        <v>0.34564900340301408</v>
      </c>
    </row>
    <row r="25" spans="1:16" ht="20.85" customHeight="1">
      <c r="A25" s="23"/>
      <c r="B25" s="4" t="s">
        <v>5</v>
      </c>
      <c r="C25" s="12">
        <v>6432</v>
      </c>
      <c r="D25" s="13">
        <f>C25/C26</f>
        <v>0.69497568881685579</v>
      </c>
      <c r="E25" s="23"/>
      <c r="F25" s="4" t="s">
        <v>5</v>
      </c>
      <c r="G25" s="12">
        <v>6257</v>
      </c>
      <c r="H25" s="13">
        <f>G25/G26</f>
        <v>0.76971337187845978</v>
      </c>
      <c r="I25" s="23"/>
      <c r="J25" s="4" t="s">
        <v>5</v>
      </c>
      <c r="K25" s="12">
        <v>17047</v>
      </c>
      <c r="L25" s="13">
        <f>K25/K26</f>
        <v>0.43520551442430433</v>
      </c>
      <c r="M25" s="24"/>
      <c r="N25" s="4" t="s">
        <v>5</v>
      </c>
      <c r="O25" s="12">
        <v>1346</v>
      </c>
      <c r="P25" s="13">
        <f>O25/O26</f>
        <v>0.65435099659698592</v>
      </c>
    </row>
    <row r="26" spans="1:16" ht="20.85" customHeight="1">
      <c r="A26" s="23"/>
      <c r="B26" s="3" t="s">
        <v>6</v>
      </c>
      <c r="C26" s="12">
        <f>SUM(C24:C25)</f>
        <v>9255</v>
      </c>
      <c r="D26" s="13">
        <f>SUM(D24:D25)</f>
        <v>1</v>
      </c>
      <c r="E26" s="23"/>
      <c r="F26" s="3" t="s">
        <v>6</v>
      </c>
      <c r="G26" s="12">
        <f>SUM(G24:G25)</f>
        <v>8129</v>
      </c>
      <c r="H26" s="13">
        <f>SUM(H24:H25)</f>
        <v>1</v>
      </c>
      <c r="I26" s="23"/>
      <c r="J26" s="3" t="s">
        <v>6</v>
      </c>
      <c r="K26" s="12">
        <f>SUM(K24:K25)</f>
        <v>39170</v>
      </c>
      <c r="L26" s="13">
        <f>SUM(L24:L25)</f>
        <v>1</v>
      </c>
      <c r="M26" s="24"/>
      <c r="N26" s="3" t="s">
        <v>6</v>
      </c>
      <c r="O26" s="12">
        <f>SUM(O24:O25)</f>
        <v>2057</v>
      </c>
      <c r="P26" s="13">
        <f>SUM(P24:P25)</f>
        <v>1</v>
      </c>
    </row>
    <row r="27" spans="1:16" ht="20.85" customHeight="1">
      <c r="A27" s="18"/>
      <c r="B27" s="16"/>
      <c r="C27" s="17"/>
      <c r="D27" s="17"/>
      <c r="E27" s="18"/>
      <c r="F27" s="17"/>
      <c r="G27" s="17"/>
      <c r="H27" s="17"/>
      <c r="I27" s="18"/>
      <c r="J27" s="17"/>
      <c r="K27" s="17"/>
      <c r="L27" s="17"/>
      <c r="M27" s="25"/>
      <c r="N27" s="17"/>
      <c r="O27" s="17"/>
      <c r="P27" s="17"/>
    </row>
    <row r="28" spans="1:16" ht="20.85" customHeight="1">
      <c r="A28" s="23"/>
      <c r="B28" s="20" t="s">
        <v>40</v>
      </c>
      <c r="C28" s="4" t="s">
        <v>2</v>
      </c>
      <c r="D28" s="4" t="s">
        <v>3</v>
      </c>
      <c r="E28" s="23"/>
      <c r="F28" s="20" t="s">
        <v>41</v>
      </c>
      <c r="G28" s="4" t="s">
        <v>2</v>
      </c>
      <c r="H28" s="4" t="s">
        <v>3</v>
      </c>
      <c r="I28" s="23"/>
      <c r="J28" s="20" t="s">
        <v>42</v>
      </c>
      <c r="K28" s="4" t="s">
        <v>2</v>
      </c>
      <c r="L28" s="4" t="s">
        <v>3</v>
      </c>
      <c r="M28" s="24"/>
      <c r="N28" s="20" t="s">
        <v>43</v>
      </c>
      <c r="O28" s="4" t="s">
        <v>2</v>
      </c>
      <c r="P28" s="4" t="s">
        <v>3</v>
      </c>
    </row>
    <row r="29" spans="1:16" ht="20.85" customHeight="1">
      <c r="A29" s="23"/>
      <c r="B29" s="4" t="s">
        <v>4</v>
      </c>
      <c r="C29" s="12">
        <v>79</v>
      </c>
      <c r="D29" s="13">
        <f>C29/C31</f>
        <v>0.2188365650969529</v>
      </c>
      <c r="E29" s="23"/>
      <c r="F29" s="4" t="s">
        <v>4</v>
      </c>
      <c r="G29" s="12">
        <v>4059</v>
      </c>
      <c r="H29" s="13">
        <f>G29/G31</f>
        <v>0.31710937500000003</v>
      </c>
      <c r="I29" s="23"/>
      <c r="J29" s="4" t="s">
        <v>4</v>
      </c>
      <c r="K29" s="12">
        <v>721</v>
      </c>
      <c r="L29" s="13">
        <f>K29/K31</f>
        <v>0.34881470730527336</v>
      </c>
      <c r="M29" s="24"/>
      <c r="N29" s="4" t="s">
        <v>4</v>
      </c>
      <c r="O29" s="12">
        <v>324</v>
      </c>
      <c r="P29" s="13">
        <f>O29/O31</f>
        <v>0.52768729641693812</v>
      </c>
    </row>
    <row r="30" spans="1:16" ht="20.85" customHeight="1">
      <c r="A30" s="23"/>
      <c r="B30" s="4" t="s">
        <v>5</v>
      </c>
      <c r="C30" s="12">
        <v>282</v>
      </c>
      <c r="D30" s="13">
        <f>C30/C31</f>
        <v>0.78116343490304707</v>
      </c>
      <c r="E30" s="23"/>
      <c r="F30" s="4" t="s">
        <v>5</v>
      </c>
      <c r="G30" s="12">
        <v>8741</v>
      </c>
      <c r="H30" s="13">
        <f>G30/G31</f>
        <v>0.68289062499999997</v>
      </c>
      <c r="I30" s="23"/>
      <c r="J30" s="4" t="s">
        <v>5</v>
      </c>
      <c r="K30" s="12">
        <v>1346</v>
      </c>
      <c r="L30" s="13">
        <f>K30/K31</f>
        <v>0.65118529269472669</v>
      </c>
      <c r="M30" s="24"/>
      <c r="N30" s="4" t="s">
        <v>5</v>
      </c>
      <c r="O30" s="12">
        <v>290</v>
      </c>
      <c r="P30" s="13">
        <f>O30/O31</f>
        <v>0.47231270358306188</v>
      </c>
    </row>
    <row r="31" spans="1:16" ht="20.85" customHeight="1">
      <c r="A31" s="23"/>
      <c r="B31" s="3" t="s">
        <v>6</v>
      </c>
      <c r="C31" s="12">
        <f>SUM(C29:C30)</f>
        <v>361</v>
      </c>
      <c r="D31" s="13">
        <f>SUM(D29:D30)</f>
        <v>1</v>
      </c>
      <c r="E31" s="23"/>
      <c r="F31" s="3" t="s">
        <v>6</v>
      </c>
      <c r="G31" s="12">
        <f>SUM(G29:G30)</f>
        <v>12800</v>
      </c>
      <c r="H31" s="13">
        <f>SUM(H29:H30)</f>
        <v>1</v>
      </c>
      <c r="I31" s="23"/>
      <c r="J31" s="3" t="s">
        <v>6</v>
      </c>
      <c r="K31" s="12">
        <f>SUM(K29:K30)</f>
        <v>2067</v>
      </c>
      <c r="L31" s="13">
        <f>SUM(L29:L30)</f>
        <v>1</v>
      </c>
      <c r="M31" s="24"/>
      <c r="N31" s="3" t="s">
        <v>6</v>
      </c>
      <c r="O31" s="12">
        <f>SUM(O29:O30)</f>
        <v>614</v>
      </c>
      <c r="P31" s="13">
        <f>SUM(P29:P30)</f>
        <v>1</v>
      </c>
    </row>
    <row r="32" spans="1:16" ht="20.85" customHeight="1">
      <c r="A32" s="18"/>
      <c r="B32" s="16"/>
      <c r="C32" s="17"/>
      <c r="D32" s="17"/>
      <c r="E32" s="18"/>
      <c r="F32" s="17"/>
      <c r="G32" s="17"/>
      <c r="H32" s="17"/>
      <c r="I32" s="18"/>
      <c r="J32" s="17"/>
      <c r="K32" s="17"/>
      <c r="L32" s="17"/>
      <c r="M32" s="25"/>
      <c r="N32" s="17"/>
      <c r="O32" s="17"/>
      <c r="P32" s="17"/>
    </row>
    <row r="33" spans="1:16" ht="20.85" customHeight="1">
      <c r="A33" s="23"/>
      <c r="B33" s="20" t="s">
        <v>44</v>
      </c>
      <c r="C33" s="4" t="s">
        <v>2</v>
      </c>
      <c r="D33" s="4" t="s">
        <v>3</v>
      </c>
      <c r="E33" s="23"/>
      <c r="F33" s="20" t="s">
        <v>45</v>
      </c>
      <c r="G33" s="4" t="s">
        <v>2</v>
      </c>
      <c r="H33" s="4" t="s">
        <v>3</v>
      </c>
      <c r="I33" s="23"/>
      <c r="J33" s="20" t="s">
        <v>46</v>
      </c>
      <c r="K33" s="4" t="s">
        <v>2</v>
      </c>
      <c r="L33" s="4" t="s">
        <v>3</v>
      </c>
      <c r="M33" s="24"/>
      <c r="N33" s="20" t="s">
        <v>47</v>
      </c>
      <c r="O33" s="4" t="s">
        <v>2</v>
      </c>
      <c r="P33" s="4" t="s">
        <v>3</v>
      </c>
    </row>
    <row r="34" spans="1:16" ht="20.85" customHeight="1">
      <c r="A34" s="23"/>
      <c r="B34" s="4" t="s">
        <v>4</v>
      </c>
      <c r="C34" s="12">
        <v>862</v>
      </c>
      <c r="D34" s="13">
        <f>C34/C36</f>
        <v>0.36963979416809606</v>
      </c>
      <c r="E34" s="23"/>
      <c r="F34" s="4" t="s">
        <v>4</v>
      </c>
      <c r="G34" s="12">
        <v>1357</v>
      </c>
      <c r="H34" s="13">
        <f>G34/G36</f>
        <v>0.35155440414507771</v>
      </c>
      <c r="I34" s="23"/>
      <c r="J34" s="4" t="s">
        <v>4</v>
      </c>
      <c r="K34" s="12">
        <v>1140</v>
      </c>
      <c r="L34" s="13">
        <f>K34/K36</f>
        <v>0.27569528415961309</v>
      </c>
      <c r="M34" s="24"/>
      <c r="N34" s="4" t="s">
        <v>4</v>
      </c>
      <c r="O34" s="12">
        <v>1070</v>
      </c>
      <c r="P34" s="13">
        <f>O34/O36</f>
        <v>0.27164254887027162</v>
      </c>
    </row>
    <row r="35" spans="1:16" ht="20.85" customHeight="1">
      <c r="A35" s="23"/>
      <c r="B35" s="4" t="s">
        <v>5</v>
      </c>
      <c r="C35" s="12">
        <v>1470</v>
      </c>
      <c r="D35" s="13">
        <f>C35/C36</f>
        <v>0.630360205831904</v>
      </c>
      <c r="E35" s="23"/>
      <c r="F35" s="4" t="s">
        <v>5</v>
      </c>
      <c r="G35" s="12">
        <v>2503</v>
      </c>
      <c r="H35" s="13">
        <f>G35/G36</f>
        <v>0.64844559585492223</v>
      </c>
      <c r="I35" s="23"/>
      <c r="J35" s="4" t="s">
        <v>5</v>
      </c>
      <c r="K35" s="12">
        <v>2995</v>
      </c>
      <c r="L35" s="13">
        <f>K35/K36</f>
        <v>0.72430471584038691</v>
      </c>
      <c r="M35" s="24"/>
      <c r="N35" s="4" t="s">
        <v>5</v>
      </c>
      <c r="O35" s="12">
        <v>2869</v>
      </c>
      <c r="P35" s="13">
        <f>O35/O36</f>
        <v>0.72835745112972838</v>
      </c>
    </row>
    <row r="36" spans="1:16" ht="20.85" customHeight="1">
      <c r="A36" s="23"/>
      <c r="B36" s="3" t="s">
        <v>6</v>
      </c>
      <c r="C36" s="12">
        <f>SUM(C34:C35)</f>
        <v>2332</v>
      </c>
      <c r="D36" s="13">
        <f>SUM(D34:D35)</f>
        <v>1</v>
      </c>
      <c r="E36" s="23"/>
      <c r="F36" s="3" t="s">
        <v>6</v>
      </c>
      <c r="G36" s="12">
        <f>SUM(G34:G35)</f>
        <v>3860</v>
      </c>
      <c r="H36" s="13">
        <f>SUM(H34:H35)</f>
        <v>1</v>
      </c>
      <c r="I36" s="23"/>
      <c r="J36" s="3" t="s">
        <v>6</v>
      </c>
      <c r="K36" s="12">
        <f>SUM(K34:K35)</f>
        <v>4135</v>
      </c>
      <c r="L36" s="13">
        <f>SUM(L34:L35)</f>
        <v>1</v>
      </c>
      <c r="M36" s="24"/>
      <c r="N36" s="3" t="s">
        <v>6</v>
      </c>
      <c r="O36" s="12">
        <f>SUM(O34:O35)</f>
        <v>3939</v>
      </c>
      <c r="P36" s="13">
        <f>SUM(P34:P35)</f>
        <v>1</v>
      </c>
    </row>
    <row r="37" spans="1:16" ht="20.85" customHeight="1">
      <c r="A37" s="18"/>
      <c r="B37" s="16"/>
      <c r="C37" s="17"/>
      <c r="D37" s="17"/>
      <c r="E37" s="18"/>
      <c r="F37" s="17"/>
      <c r="G37" s="17"/>
      <c r="H37" s="17"/>
      <c r="I37" s="18"/>
      <c r="J37" s="17"/>
      <c r="K37" s="17"/>
      <c r="L37" s="17"/>
      <c r="M37" s="25"/>
      <c r="N37" s="26"/>
      <c r="O37" s="26"/>
      <c r="P37" s="26"/>
    </row>
    <row r="38" spans="1:16" ht="20.85" customHeight="1">
      <c r="A38" s="23"/>
      <c r="B38" s="20" t="s">
        <v>48</v>
      </c>
      <c r="C38" s="4" t="s">
        <v>2</v>
      </c>
      <c r="D38" s="4" t="s">
        <v>3</v>
      </c>
      <c r="E38" s="23"/>
      <c r="F38" s="20" t="s">
        <v>49</v>
      </c>
      <c r="G38" s="4" t="s">
        <v>2</v>
      </c>
      <c r="H38" s="4" t="s">
        <v>3</v>
      </c>
      <c r="I38" s="23"/>
      <c r="J38" s="20" t="s">
        <v>50</v>
      </c>
      <c r="K38" s="4" t="s">
        <v>2</v>
      </c>
      <c r="L38" s="4" t="s">
        <v>3</v>
      </c>
      <c r="M38" s="27"/>
      <c r="N38" s="18"/>
      <c r="O38" s="18"/>
      <c r="P38" s="18"/>
    </row>
    <row r="39" spans="1:16" ht="20.85" customHeight="1">
      <c r="A39" s="23"/>
      <c r="B39" s="4" t="s">
        <v>4</v>
      </c>
      <c r="C39" s="12">
        <v>3956</v>
      </c>
      <c r="D39" s="13">
        <f>C39/C41</f>
        <v>0.32816258813770222</v>
      </c>
      <c r="E39" s="23"/>
      <c r="F39" s="4" t="s">
        <v>4</v>
      </c>
      <c r="G39" s="12">
        <v>4372</v>
      </c>
      <c r="H39" s="13">
        <f>G39/G41</f>
        <v>0.32617129215159651</v>
      </c>
      <c r="I39" s="23"/>
      <c r="J39" s="4" t="s">
        <v>4</v>
      </c>
      <c r="K39" s="12">
        <v>4007</v>
      </c>
      <c r="L39" s="13">
        <f>K39/K41</f>
        <v>0.33514553362328536</v>
      </c>
      <c r="M39" s="27"/>
      <c r="N39" s="18"/>
      <c r="O39" s="18"/>
      <c r="P39" s="18"/>
    </row>
    <row r="40" spans="1:16" ht="20.85" customHeight="1">
      <c r="A40" s="23"/>
      <c r="B40" s="4" t="s">
        <v>5</v>
      </c>
      <c r="C40" s="12">
        <v>8099</v>
      </c>
      <c r="D40" s="13">
        <f>C40/C41</f>
        <v>0.67183741186229784</v>
      </c>
      <c r="E40" s="23"/>
      <c r="F40" s="4" t="s">
        <v>5</v>
      </c>
      <c r="G40" s="12">
        <v>9032</v>
      </c>
      <c r="H40" s="13">
        <f>G40/G41</f>
        <v>0.67382870784840343</v>
      </c>
      <c r="I40" s="23"/>
      <c r="J40" s="4" t="s">
        <v>5</v>
      </c>
      <c r="K40" s="12">
        <v>7949</v>
      </c>
      <c r="L40" s="13">
        <f>K40/K41</f>
        <v>0.66485446637671464</v>
      </c>
      <c r="M40" s="27"/>
      <c r="N40" s="18"/>
      <c r="O40" s="18"/>
      <c r="P40" s="18"/>
    </row>
    <row r="41" spans="1:16" ht="20.85" customHeight="1">
      <c r="A41" s="23"/>
      <c r="B41" s="3" t="s">
        <v>6</v>
      </c>
      <c r="C41" s="12">
        <f>SUM(C39:C40)</f>
        <v>12055</v>
      </c>
      <c r="D41" s="13">
        <f>SUM(D39:D40)</f>
        <v>1</v>
      </c>
      <c r="E41" s="23"/>
      <c r="F41" s="3" t="s">
        <v>6</v>
      </c>
      <c r="G41" s="12">
        <f>SUM(G39:G40)</f>
        <v>13404</v>
      </c>
      <c r="H41" s="13">
        <f>SUM(H39:H40)</f>
        <v>1</v>
      </c>
      <c r="I41" s="23"/>
      <c r="J41" s="3" t="s">
        <v>6</v>
      </c>
      <c r="K41" s="12">
        <f>SUM(K39:K40)</f>
        <v>11956</v>
      </c>
      <c r="L41" s="13">
        <f>SUM(L39:L40)</f>
        <v>1</v>
      </c>
      <c r="M41" s="27"/>
      <c r="N41" s="18"/>
      <c r="O41" s="18"/>
      <c r="P41" s="18"/>
    </row>
    <row r="42" spans="1:16" ht="20.85" customHeight="1">
      <c r="A42" s="18"/>
      <c r="B42" s="16"/>
      <c r="C42" s="17"/>
      <c r="D42" s="17"/>
      <c r="E42" s="18"/>
      <c r="F42" s="17"/>
      <c r="G42" s="17"/>
      <c r="H42" s="17"/>
      <c r="I42" s="18"/>
      <c r="J42" s="17"/>
      <c r="K42" s="17"/>
      <c r="L42" s="17"/>
      <c r="M42" s="25"/>
      <c r="N42" s="18"/>
      <c r="O42" s="18"/>
      <c r="P42" s="18"/>
    </row>
    <row r="43" spans="1:16" ht="20.85" customHeight="1">
      <c r="A43" s="23"/>
      <c r="B43" s="20" t="s">
        <v>51</v>
      </c>
      <c r="C43" s="4" t="s">
        <v>2</v>
      </c>
      <c r="D43" s="4" t="s">
        <v>3</v>
      </c>
      <c r="E43" s="23"/>
      <c r="F43" s="20" t="s">
        <v>52</v>
      </c>
      <c r="G43" s="4" t="s">
        <v>2</v>
      </c>
      <c r="H43" s="4" t="s">
        <v>3</v>
      </c>
      <c r="I43" s="23"/>
      <c r="J43" s="20" t="s">
        <v>53</v>
      </c>
      <c r="K43" s="4" t="s">
        <v>2</v>
      </c>
      <c r="L43" s="4" t="s">
        <v>3</v>
      </c>
      <c r="M43" s="27"/>
      <c r="N43" s="18"/>
      <c r="O43" s="18"/>
      <c r="P43" s="18"/>
    </row>
    <row r="44" spans="1:16" ht="20.85" customHeight="1">
      <c r="A44" s="23"/>
      <c r="B44" s="4" t="s">
        <v>4</v>
      </c>
      <c r="C44" s="12">
        <v>580</v>
      </c>
      <c r="D44" s="13">
        <f>C44/C46</f>
        <v>0.23015873015873015</v>
      </c>
      <c r="E44" s="23"/>
      <c r="F44" s="4" t="s">
        <v>4</v>
      </c>
      <c r="G44" s="12">
        <v>1000</v>
      </c>
      <c r="H44" s="13">
        <f>G44/G46</f>
        <v>0.30441400304414001</v>
      </c>
      <c r="I44" s="23"/>
      <c r="J44" s="4" t="s">
        <v>4</v>
      </c>
      <c r="K44" s="12">
        <v>22215</v>
      </c>
      <c r="L44" s="13">
        <f>K44/K46</f>
        <v>0.51910269891342442</v>
      </c>
      <c r="M44" s="27"/>
      <c r="N44" s="18"/>
      <c r="O44" s="18"/>
      <c r="P44" s="18"/>
    </row>
    <row r="45" spans="1:16" ht="20.85" customHeight="1">
      <c r="A45" s="23"/>
      <c r="B45" s="4" t="s">
        <v>5</v>
      </c>
      <c r="C45" s="12">
        <v>1940</v>
      </c>
      <c r="D45" s="13">
        <f>C45/C46</f>
        <v>0.76984126984126988</v>
      </c>
      <c r="E45" s="23"/>
      <c r="F45" s="4" t="s">
        <v>5</v>
      </c>
      <c r="G45" s="12">
        <v>2285</v>
      </c>
      <c r="H45" s="13">
        <f>G45/G46</f>
        <v>0.69558599695585999</v>
      </c>
      <c r="I45" s="23"/>
      <c r="J45" s="4" t="s">
        <v>5</v>
      </c>
      <c r="K45" s="12">
        <v>20580</v>
      </c>
      <c r="L45" s="13">
        <f>K45/K46</f>
        <v>0.48089730108657552</v>
      </c>
      <c r="M45" s="27"/>
      <c r="N45" s="18"/>
      <c r="O45" s="18"/>
      <c r="P45" s="18"/>
    </row>
    <row r="46" spans="1:16" ht="20.85" customHeight="1">
      <c r="A46" s="23"/>
      <c r="B46" s="3" t="s">
        <v>6</v>
      </c>
      <c r="C46" s="12">
        <f>SUM(C44:C45)</f>
        <v>2520</v>
      </c>
      <c r="D46" s="13">
        <f>SUM(D44:D45)</f>
        <v>1</v>
      </c>
      <c r="E46" s="23"/>
      <c r="F46" s="3" t="s">
        <v>6</v>
      </c>
      <c r="G46" s="12">
        <f>SUM(G44:G45)</f>
        <v>3285</v>
      </c>
      <c r="H46" s="13">
        <f>SUM(H44:H45)</f>
        <v>1</v>
      </c>
      <c r="I46" s="23"/>
      <c r="J46" s="3" t="s">
        <v>6</v>
      </c>
      <c r="K46" s="12">
        <f>SUM(K44:K45)</f>
        <v>42795</v>
      </c>
      <c r="L46" s="13">
        <f>SUM(L44:L45)</f>
        <v>1</v>
      </c>
      <c r="M46" s="27"/>
      <c r="N46" s="18"/>
      <c r="O46" s="18"/>
      <c r="P46" s="18"/>
    </row>
    <row r="47" spans="1:16" ht="20.85" customHeight="1">
      <c r="A47" s="18"/>
      <c r="B47" s="16"/>
      <c r="C47" s="17"/>
      <c r="D47" s="17"/>
      <c r="E47" s="18"/>
      <c r="F47" s="17"/>
      <c r="G47" s="17"/>
      <c r="H47" s="17"/>
      <c r="I47" s="18"/>
      <c r="J47" s="17"/>
      <c r="K47" s="17"/>
      <c r="L47" s="17"/>
      <c r="M47" s="25"/>
      <c r="N47" s="18"/>
      <c r="O47" s="18"/>
      <c r="P47" s="18"/>
    </row>
    <row r="48" spans="1:16" ht="20.85" customHeight="1">
      <c r="A48" s="23"/>
      <c r="B48" s="20" t="s">
        <v>54</v>
      </c>
      <c r="C48" s="4" t="s">
        <v>2</v>
      </c>
      <c r="D48" s="4" t="s">
        <v>3</v>
      </c>
      <c r="E48" s="23"/>
      <c r="F48" s="20" t="s">
        <v>55</v>
      </c>
      <c r="G48" s="4" t="s">
        <v>2</v>
      </c>
      <c r="H48" s="4" t="s">
        <v>3</v>
      </c>
      <c r="I48" s="23"/>
      <c r="J48" s="20" t="s">
        <v>56</v>
      </c>
      <c r="K48" s="4" t="s">
        <v>2</v>
      </c>
      <c r="L48" s="4" t="s">
        <v>3</v>
      </c>
      <c r="M48" s="27"/>
      <c r="N48" s="18"/>
      <c r="O48" s="18"/>
      <c r="P48" s="18"/>
    </row>
    <row r="49" spans="1:16" ht="20.85" customHeight="1">
      <c r="A49" s="23"/>
      <c r="B49" s="4" t="s">
        <v>4</v>
      </c>
      <c r="C49" s="12">
        <v>1210</v>
      </c>
      <c r="D49" s="13">
        <f>C49/C51</f>
        <v>0.2878211227402474</v>
      </c>
      <c r="E49" s="23"/>
      <c r="F49" s="4" t="s">
        <v>4</v>
      </c>
      <c r="G49" s="12">
        <v>1348</v>
      </c>
      <c r="H49" s="13">
        <f>G49/G51</f>
        <v>0.32194888941963218</v>
      </c>
      <c r="I49" s="23"/>
      <c r="J49" s="4" t="s">
        <v>4</v>
      </c>
      <c r="K49" s="12">
        <v>1119</v>
      </c>
      <c r="L49" s="13">
        <f>K49/K51</f>
        <v>0.39765458422174838</v>
      </c>
      <c r="M49" s="27"/>
      <c r="N49" s="18"/>
      <c r="O49" s="18"/>
      <c r="P49" s="18"/>
    </row>
    <row r="50" spans="1:16" ht="20.85" customHeight="1">
      <c r="A50" s="23"/>
      <c r="B50" s="4" t="s">
        <v>5</v>
      </c>
      <c r="C50" s="12">
        <v>2994</v>
      </c>
      <c r="D50" s="13">
        <f>C50/C51</f>
        <v>0.7121788772597526</v>
      </c>
      <c r="E50" s="23"/>
      <c r="F50" s="4" t="s">
        <v>5</v>
      </c>
      <c r="G50" s="12">
        <v>2839</v>
      </c>
      <c r="H50" s="13">
        <f>G50/G51</f>
        <v>0.67805111058036782</v>
      </c>
      <c r="I50" s="23"/>
      <c r="J50" s="4" t="s">
        <v>5</v>
      </c>
      <c r="K50" s="12">
        <v>1695</v>
      </c>
      <c r="L50" s="13">
        <f>K50/K51</f>
        <v>0.60234541577825162</v>
      </c>
      <c r="M50" s="27"/>
      <c r="N50" s="18"/>
      <c r="O50" s="18"/>
      <c r="P50" s="18"/>
    </row>
    <row r="51" spans="1:16" ht="20.85" customHeight="1">
      <c r="A51" s="23"/>
      <c r="B51" s="3" t="s">
        <v>6</v>
      </c>
      <c r="C51" s="12">
        <f>SUM(C49:C50)</f>
        <v>4204</v>
      </c>
      <c r="D51" s="13">
        <f>SUM(D49:D50)</f>
        <v>1</v>
      </c>
      <c r="E51" s="23"/>
      <c r="F51" s="3" t="s">
        <v>6</v>
      </c>
      <c r="G51" s="12">
        <f>SUM(G49:G50)</f>
        <v>4187</v>
      </c>
      <c r="H51" s="13">
        <f>SUM(H49:H50)</f>
        <v>1</v>
      </c>
      <c r="I51" s="23"/>
      <c r="J51" s="3" t="s">
        <v>6</v>
      </c>
      <c r="K51" s="12">
        <f>SUM(K49:K50)</f>
        <v>2814</v>
      </c>
      <c r="L51" s="13">
        <f>SUM(L49:L50)</f>
        <v>1</v>
      </c>
      <c r="M51" s="27"/>
      <c r="N51" s="18"/>
      <c r="O51" s="18"/>
      <c r="P51" s="18"/>
    </row>
    <row r="52" spans="1:16" ht="20.85" customHeight="1">
      <c r="A52" s="18"/>
      <c r="B52" s="16"/>
      <c r="C52" s="17"/>
      <c r="D52" s="17"/>
      <c r="E52" s="18"/>
      <c r="F52" s="17"/>
      <c r="G52" s="17"/>
      <c r="H52" s="17"/>
      <c r="I52" s="18"/>
      <c r="J52" s="17"/>
      <c r="K52" s="17"/>
      <c r="L52" s="17"/>
      <c r="M52" s="25"/>
      <c r="N52" s="18"/>
      <c r="O52" s="18"/>
      <c r="P52" s="18"/>
    </row>
    <row r="53" spans="1:16" ht="20.85" customHeight="1">
      <c r="A53" s="23"/>
      <c r="B53" s="20" t="s">
        <v>57</v>
      </c>
      <c r="C53" s="4" t="s">
        <v>2</v>
      </c>
      <c r="D53" s="4" t="s">
        <v>3</v>
      </c>
      <c r="E53" s="23"/>
      <c r="F53" s="20" t="s">
        <v>58</v>
      </c>
      <c r="G53" s="4" t="s">
        <v>2</v>
      </c>
      <c r="H53" s="4" t="s">
        <v>3</v>
      </c>
      <c r="I53" s="23"/>
      <c r="J53" s="20" t="s">
        <v>59</v>
      </c>
      <c r="K53" s="4" t="s">
        <v>2</v>
      </c>
      <c r="L53" s="4" t="s">
        <v>3</v>
      </c>
      <c r="M53" s="27"/>
      <c r="N53" s="18"/>
      <c r="O53" s="18"/>
      <c r="P53" s="18"/>
    </row>
    <row r="54" spans="1:16" ht="20.85" customHeight="1">
      <c r="A54" s="23"/>
      <c r="B54" s="4" t="s">
        <v>4</v>
      </c>
      <c r="C54" s="12">
        <v>1582</v>
      </c>
      <c r="D54" s="13">
        <f>C54/C56</f>
        <v>0.27408177408177409</v>
      </c>
      <c r="E54" s="23"/>
      <c r="F54" s="4" t="s">
        <v>4</v>
      </c>
      <c r="G54" s="12">
        <v>1782</v>
      </c>
      <c r="H54" s="13">
        <f>G54/G56</f>
        <v>0.32969472710453285</v>
      </c>
      <c r="I54" s="23"/>
      <c r="J54" s="4" t="s">
        <v>4</v>
      </c>
      <c r="K54" s="12">
        <v>6220</v>
      </c>
      <c r="L54" s="13">
        <f>K54/K56</f>
        <v>0.4269339007481639</v>
      </c>
      <c r="M54" s="27"/>
      <c r="N54" s="18"/>
      <c r="O54" s="18"/>
      <c r="P54" s="18"/>
    </row>
    <row r="55" spans="1:16" ht="20.85" customHeight="1">
      <c r="A55" s="23"/>
      <c r="B55" s="4" t="s">
        <v>5</v>
      </c>
      <c r="C55" s="12">
        <v>4190</v>
      </c>
      <c r="D55" s="13">
        <f>C55/C56</f>
        <v>0.72591822591822597</v>
      </c>
      <c r="E55" s="23"/>
      <c r="F55" s="4" t="s">
        <v>5</v>
      </c>
      <c r="G55" s="12">
        <v>3623</v>
      </c>
      <c r="H55" s="13">
        <f>G55/G56</f>
        <v>0.67030527289546715</v>
      </c>
      <c r="I55" s="23"/>
      <c r="J55" s="4" t="s">
        <v>5</v>
      </c>
      <c r="K55" s="12">
        <v>8349</v>
      </c>
      <c r="L55" s="13">
        <f>K55/K56</f>
        <v>0.57306609925183605</v>
      </c>
      <c r="M55" s="27"/>
      <c r="N55" s="18"/>
      <c r="O55" s="18"/>
      <c r="P55" s="18"/>
    </row>
    <row r="56" spans="1:16" ht="20.85" customHeight="1">
      <c r="A56" s="23"/>
      <c r="B56" s="3" t="s">
        <v>6</v>
      </c>
      <c r="C56" s="12">
        <f>SUM(C54:C55)</f>
        <v>5772</v>
      </c>
      <c r="D56" s="13">
        <f>SUM(D54:D55)</f>
        <v>1</v>
      </c>
      <c r="E56" s="23"/>
      <c r="F56" s="3" t="s">
        <v>6</v>
      </c>
      <c r="G56" s="12">
        <f>SUM(G54:G55)</f>
        <v>5405</v>
      </c>
      <c r="H56" s="13">
        <f>SUM(H54:H55)</f>
        <v>1</v>
      </c>
      <c r="I56" s="23"/>
      <c r="J56" s="3" t="s">
        <v>6</v>
      </c>
      <c r="K56" s="12">
        <f>SUM(K54:K55)</f>
        <v>14569</v>
      </c>
      <c r="L56" s="13">
        <f>SUM(L54:L55)</f>
        <v>1</v>
      </c>
      <c r="M56" s="27"/>
      <c r="N56" s="18"/>
      <c r="O56" s="18"/>
      <c r="P56" s="18"/>
    </row>
    <row r="57" spans="1:16" ht="20.85" customHeight="1">
      <c r="A57" s="18"/>
      <c r="B57" s="16"/>
      <c r="C57" s="17"/>
      <c r="D57" s="17"/>
      <c r="E57" s="18"/>
      <c r="F57" s="17"/>
      <c r="G57" s="17"/>
      <c r="H57" s="17"/>
      <c r="I57" s="18"/>
      <c r="J57" s="17"/>
      <c r="K57" s="17"/>
      <c r="L57" s="17"/>
      <c r="M57" s="25"/>
      <c r="N57" s="18"/>
      <c r="O57" s="18"/>
      <c r="P57" s="18"/>
    </row>
    <row r="58" spans="1:16" ht="20.85" customHeight="1">
      <c r="A58" s="23"/>
      <c r="B58" s="20" t="s">
        <v>60</v>
      </c>
      <c r="C58" s="4" t="s">
        <v>2</v>
      </c>
      <c r="D58" s="4" t="s">
        <v>3</v>
      </c>
      <c r="E58" s="23"/>
      <c r="F58" s="20" t="s">
        <v>61</v>
      </c>
      <c r="G58" s="4" t="s">
        <v>2</v>
      </c>
      <c r="H58" s="4" t="s">
        <v>3</v>
      </c>
      <c r="I58" s="23"/>
      <c r="J58" s="20" t="s">
        <v>62</v>
      </c>
      <c r="K58" s="4" t="s">
        <v>2</v>
      </c>
      <c r="L58" s="4" t="s">
        <v>3</v>
      </c>
      <c r="M58" s="27"/>
      <c r="N58" s="18"/>
      <c r="O58" s="18"/>
      <c r="P58" s="18"/>
    </row>
    <row r="59" spans="1:16" ht="20.85" customHeight="1">
      <c r="A59" s="23"/>
      <c r="B59" s="4" t="s">
        <v>4</v>
      </c>
      <c r="C59" s="12">
        <v>362</v>
      </c>
      <c r="D59" s="13">
        <f>C59/C61</f>
        <v>0.29029671210906177</v>
      </c>
      <c r="E59" s="23"/>
      <c r="F59" s="4" t="s">
        <v>4</v>
      </c>
      <c r="G59" s="12">
        <v>124</v>
      </c>
      <c r="H59" s="13">
        <f>G59/G61</f>
        <v>0.37575757575757573</v>
      </c>
      <c r="I59" s="23"/>
      <c r="J59" s="4" t="s">
        <v>4</v>
      </c>
      <c r="K59" s="12">
        <v>7601</v>
      </c>
      <c r="L59" s="13">
        <f>K59/K61</f>
        <v>0.46520594895648448</v>
      </c>
      <c r="M59" s="27"/>
      <c r="N59" s="18"/>
      <c r="O59" s="18"/>
      <c r="P59" s="18"/>
    </row>
    <row r="60" spans="1:16" ht="20.85" customHeight="1">
      <c r="A60" s="23"/>
      <c r="B60" s="4" t="s">
        <v>5</v>
      </c>
      <c r="C60" s="12">
        <v>885</v>
      </c>
      <c r="D60" s="13">
        <f>C60/C61</f>
        <v>0.70970328789093828</v>
      </c>
      <c r="E60" s="23"/>
      <c r="F60" s="4" t="s">
        <v>5</v>
      </c>
      <c r="G60" s="12">
        <v>206</v>
      </c>
      <c r="H60" s="13">
        <f>G60/G61</f>
        <v>0.62424242424242427</v>
      </c>
      <c r="I60" s="23"/>
      <c r="J60" s="4" t="s">
        <v>5</v>
      </c>
      <c r="K60" s="12">
        <v>8738</v>
      </c>
      <c r="L60" s="13">
        <f>K60/K61</f>
        <v>0.53479405104351552</v>
      </c>
      <c r="M60" s="27"/>
      <c r="N60" s="18"/>
      <c r="O60" s="18"/>
      <c r="P60" s="18"/>
    </row>
    <row r="61" spans="1:16" ht="20.85" customHeight="1">
      <c r="A61" s="23"/>
      <c r="B61" s="3" t="s">
        <v>6</v>
      </c>
      <c r="C61" s="12">
        <f>SUM(C59:C60)</f>
        <v>1247</v>
      </c>
      <c r="D61" s="13">
        <f>SUM(D59:D60)</f>
        <v>1</v>
      </c>
      <c r="E61" s="23"/>
      <c r="F61" s="3" t="s">
        <v>6</v>
      </c>
      <c r="G61" s="12">
        <f>SUM(G59:G60)</f>
        <v>330</v>
      </c>
      <c r="H61" s="13">
        <f>SUM(H59:H60)</f>
        <v>1</v>
      </c>
      <c r="I61" s="23"/>
      <c r="J61" s="3" t="s">
        <v>6</v>
      </c>
      <c r="K61" s="12">
        <f>SUM(K59:K60)</f>
        <v>16339</v>
      </c>
      <c r="L61" s="13">
        <f>SUM(L59:L60)</f>
        <v>1</v>
      </c>
      <c r="M61" s="27"/>
      <c r="N61" s="18"/>
      <c r="O61" s="18"/>
      <c r="P61" s="18"/>
    </row>
    <row r="62" spans="1:16" ht="20.85" customHeight="1">
      <c r="A62" s="18"/>
      <c r="B62" s="16"/>
      <c r="C62" s="17"/>
      <c r="D62" s="17"/>
      <c r="E62" s="18"/>
      <c r="F62" s="17"/>
      <c r="G62" s="17"/>
      <c r="H62" s="17"/>
      <c r="I62" s="18"/>
      <c r="J62" s="17"/>
      <c r="K62" s="17"/>
      <c r="L62" s="17"/>
      <c r="M62" s="25"/>
      <c r="N62" s="18"/>
      <c r="O62" s="18"/>
      <c r="P62" s="18"/>
    </row>
    <row r="63" spans="1:16" ht="20.85" customHeight="1">
      <c r="A63" s="23"/>
      <c r="B63" s="20" t="s">
        <v>63</v>
      </c>
      <c r="C63" s="4" t="s">
        <v>2</v>
      </c>
      <c r="D63" s="4" t="s">
        <v>3</v>
      </c>
      <c r="E63" s="23"/>
      <c r="F63" s="20" t="s">
        <v>64</v>
      </c>
      <c r="G63" s="4" t="s">
        <v>2</v>
      </c>
      <c r="H63" s="4" t="s">
        <v>3</v>
      </c>
      <c r="I63" s="23"/>
      <c r="J63" s="20" t="s">
        <v>65</v>
      </c>
      <c r="K63" s="4" t="s">
        <v>2</v>
      </c>
      <c r="L63" s="4" t="s">
        <v>3</v>
      </c>
      <c r="M63" s="27"/>
      <c r="N63" s="18"/>
      <c r="O63" s="18"/>
      <c r="P63" s="18"/>
    </row>
    <row r="64" spans="1:16" ht="20.85" customHeight="1">
      <c r="A64" s="23"/>
      <c r="B64" s="4" t="s">
        <v>4</v>
      </c>
      <c r="C64" s="12">
        <v>1177</v>
      </c>
      <c r="D64" s="13">
        <f>C64/C66</f>
        <v>0.39709851551956815</v>
      </c>
      <c r="E64" s="23"/>
      <c r="F64" s="4" t="s">
        <v>4</v>
      </c>
      <c r="G64" s="12">
        <v>379</v>
      </c>
      <c r="H64" s="13">
        <f>G64/G66</f>
        <v>0.32420872540633022</v>
      </c>
      <c r="I64" s="23"/>
      <c r="J64" s="4" t="s">
        <v>4</v>
      </c>
      <c r="K64" s="12">
        <v>131</v>
      </c>
      <c r="L64" s="13">
        <f>K64/K66</f>
        <v>0.30751173708920188</v>
      </c>
      <c r="M64" s="27"/>
      <c r="N64" s="18"/>
      <c r="O64" s="18"/>
      <c r="P64" s="18"/>
    </row>
    <row r="65" spans="1:16" ht="20.85" customHeight="1">
      <c r="A65" s="23"/>
      <c r="B65" s="4" t="s">
        <v>5</v>
      </c>
      <c r="C65" s="12">
        <v>1787</v>
      </c>
      <c r="D65" s="13">
        <f>C65/C66</f>
        <v>0.6029014844804319</v>
      </c>
      <c r="E65" s="23"/>
      <c r="F65" s="4" t="s">
        <v>5</v>
      </c>
      <c r="G65" s="12">
        <v>790</v>
      </c>
      <c r="H65" s="13">
        <f>G65/G66</f>
        <v>0.67579127459366983</v>
      </c>
      <c r="I65" s="23"/>
      <c r="J65" s="4" t="s">
        <v>5</v>
      </c>
      <c r="K65" s="12">
        <v>295</v>
      </c>
      <c r="L65" s="13">
        <f>K65/K66</f>
        <v>0.69248826291079812</v>
      </c>
      <c r="M65" s="27"/>
      <c r="N65" s="18"/>
      <c r="O65" s="18"/>
      <c r="P65" s="18"/>
    </row>
    <row r="66" spans="1:16" ht="20.85" customHeight="1">
      <c r="A66" s="23"/>
      <c r="B66" s="3" t="s">
        <v>6</v>
      </c>
      <c r="C66" s="12">
        <f>SUM(C64:C65)</f>
        <v>2964</v>
      </c>
      <c r="D66" s="13">
        <f>SUM(D64:D65)</f>
        <v>1</v>
      </c>
      <c r="E66" s="23"/>
      <c r="F66" s="3" t="s">
        <v>6</v>
      </c>
      <c r="G66" s="12">
        <f>SUM(G64:G65)</f>
        <v>1169</v>
      </c>
      <c r="H66" s="13">
        <f>SUM(H64:H65)</f>
        <v>1</v>
      </c>
      <c r="I66" s="23"/>
      <c r="J66" s="3" t="s">
        <v>6</v>
      </c>
      <c r="K66" s="12">
        <f>SUM(K64:K65)</f>
        <v>426</v>
      </c>
      <c r="L66" s="13">
        <f>SUM(L64:L65)</f>
        <v>1</v>
      </c>
      <c r="M66" s="27"/>
      <c r="N66" s="18"/>
      <c r="O66" s="18"/>
      <c r="P66" s="18"/>
    </row>
    <row r="67" spans="1:16" ht="20.85" customHeight="1">
      <c r="A67" s="18"/>
      <c r="B67" s="16"/>
      <c r="C67" s="17"/>
      <c r="D67" s="17"/>
      <c r="E67" s="18"/>
      <c r="F67" s="17"/>
      <c r="G67" s="17"/>
      <c r="H67" s="17"/>
      <c r="I67" s="18"/>
      <c r="J67" s="17"/>
      <c r="K67" s="17"/>
      <c r="L67" s="17"/>
      <c r="M67" s="25"/>
      <c r="N67" s="18"/>
      <c r="O67" s="18"/>
      <c r="P67" s="18"/>
    </row>
    <row r="68" spans="1:16" ht="20.85" customHeight="1">
      <c r="A68" s="23"/>
      <c r="B68" s="20" t="s">
        <v>66</v>
      </c>
      <c r="C68" s="4" t="s">
        <v>2</v>
      </c>
      <c r="D68" s="4" t="s">
        <v>3</v>
      </c>
      <c r="E68" s="23"/>
      <c r="F68" s="20" t="s">
        <v>67</v>
      </c>
      <c r="G68" s="4" t="s">
        <v>2</v>
      </c>
      <c r="H68" s="4" t="s">
        <v>3</v>
      </c>
      <c r="I68" s="23"/>
      <c r="J68" s="20" t="s">
        <v>68</v>
      </c>
      <c r="K68" s="4" t="s">
        <v>2</v>
      </c>
      <c r="L68" s="4" t="s">
        <v>3</v>
      </c>
      <c r="M68" s="27"/>
      <c r="N68" s="18"/>
      <c r="O68" s="18"/>
      <c r="P68" s="18"/>
    </row>
    <row r="69" spans="1:16" ht="20.85" customHeight="1">
      <c r="A69" s="23"/>
      <c r="B69" s="4" t="s">
        <v>4</v>
      </c>
      <c r="C69" s="12">
        <v>633</v>
      </c>
      <c r="D69" s="13">
        <f>C69/C71</f>
        <v>0.25049465769687379</v>
      </c>
      <c r="E69" s="23"/>
      <c r="F69" s="4" t="s">
        <v>4</v>
      </c>
      <c r="G69" s="12">
        <v>948</v>
      </c>
      <c r="H69" s="13">
        <f>G69/G71</f>
        <v>0.32521440823327613</v>
      </c>
      <c r="I69" s="23"/>
      <c r="J69" s="4" t="s">
        <v>4</v>
      </c>
      <c r="K69" s="12">
        <v>746</v>
      </c>
      <c r="L69" s="13">
        <f>K69/K71</f>
        <v>0.31744680851063828</v>
      </c>
      <c r="M69" s="27"/>
      <c r="N69" s="18"/>
      <c r="O69" s="18"/>
      <c r="P69" s="18"/>
    </row>
    <row r="70" spans="1:16" ht="20.85" customHeight="1">
      <c r="A70" s="23"/>
      <c r="B70" s="4" t="s">
        <v>5</v>
      </c>
      <c r="C70" s="12">
        <v>1894</v>
      </c>
      <c r="D70" s="13">
        <f>C70/C71</f>
        <v>0.74950534230312627</v>
      </c>
      <c r="E70" s="23"/>
      <c r="F70" s="4" t="s">
        <v>5</v>
      </c>
      <c r="G70" s="12">
        <v>1967</v>
      </c>
      <c r="H70" s="13">
        <f>G70/G71</f>
        <v>0.67478559176672381</v>
      </c>
      <c r="I70" s="23"/>
      <c r="J70" s="4" t="s">
        <v>5</v>
      </c>
      <c r="K70" s="12">
        <v>1604</v>
      </c>
      <c r="L70" s="13">
        <f>K70/K71</f>
        <v>0.68255319148936167</v>
      </c>
      <c r="M70" s="27"/>
      <c r="N70" s="18"/>
      <c r="O70" s="18"/>
      <c r="P70" s="18"/>
    </row>
    <row r="71" spans="1:16" ht="20.85" customHeight="1">
      <c r="A71" s="23"/>
      <c r="B71" s="3" t="s">
        <v>6</v>
      </c>
      <c r="C71" s="12">
        <f>SUM(C69:C70)</f>
        <v>2527</v>
      </c>
      <c r="D71" s="13">
        <f>SUM(D69:D70)</f>
        <v>1</v>
      </c>
      <c r="E71" s="23"/>
      <c r="F71" s="3" t="s">
        <v>6</v>
      </c>
      <c r="G71" s="12">
        <f>SUM(G69:G70)</f>
        <v>2915</v>
      </c>
      <c r="H71" s="13">
        <f>SUM(H69:H70)</f>
        <v>1</v>
      </c>
      <c r="I71" s="23"/>
      <c r="J71" s="3" t="s">
        <v>6</v>
      </c>
      <c r="K71" s="12">
        <f>SUM(K69:K70)</f>
        <v>2350</v>
      </c>
      <c r="L71" s="13">
        <f>SUM(L69:L70)</f>
        <v>1</v>
      </c>
      <c r="M71" s="27"/>
      <c r="N71" s="18"/>
      <c r="O71" s="18"/>
      <c r="P71" s="18"/>
    </row>
    <row r="72" spans="1:16" ht="20.85" customHeight="1">
      <c r="A72" s="18"/>
      <c r="B72" s="16"/>
      <c r="C72" s="17"/>
      <c r="D72" s="17"/>
      <c r="E72" s="18"/>
      <c r="F72" s="17"/>
      <c r="G72" s="17"/>
      <c r="H72" s="17"/>
      <c r="I72" s="18"/>
      <c r="J72" s="17"/>
      <c r="K72" s="17"/>
      <c r="L72" s="17"/>
      <c r="M72" s="25"/>
      <c r="N72" s="18"/>
      <c r="O72" s="18"/>
      <c r="P72" s="18"/>
    </row>
    <row r="73" spans="1:16" ht="20.85" customHeight="1">
      <c r="A73" s="23"/>
      <c r="B73" s="20" t="s">
        <v>69</v>
      </c>
      <c r="C73" s="4" t="s">
        <v>2</v>
      </c>
      <c r="D73" s="4" t="s">
        <v>3</v>
      </c>
      <c r="E73" s="23"/>
      <c r="F73" s="20" t="s">
        <v>70</v>
      </c>
      <c r="G73" s="4" t="s">
        <v>2</v>
      </c>
      <c r="H73" s="4" t="s">
        <v>3</v>
      </c>
      <c r="I73" s="23"/>
      <c r="J73" s="20" t="s">
        <v>71</v>
      </c>
      <c r="K73" s="4" t="s">
        <v>2</v>
      </c>
      <c r="L73" s="4" t="s">
        <v>3</v>
      </c>
      <c r="M73" s="27"/>
      <c r="N73" s="18"/>
      <c r="O73" s="18"/>
      <c r="P73" s="18"/>
    </row>
    <row r="74" spans="1:16" ht="20.85" customHeight="1">
      <c r="A74" s="23"/>
      <c r="B74" s="4" t="s">
        <v>4</v>
      </c>
      <c r="C74" s="12">
        <v>647</v>
      </c>
      <c r="D74" s="13">
        <f>C74/C76</f>
        <v>0.29801934592353752</v>
      </c>
      <c r="E74" s="23"/>
      <c r="F74" s="4" t="s">
        <v>4</v>
      </c>
      <c r="G74" s="12">
        <v>5289</v>
      </c>
      <c r="H74" s="13">
        <f>G74/G76</f>
        <v>0.36513634794615119</v>
      </c>
      <c r="I74" s="23"/>
      <c r="J74" s="4" t="s">
        <v>4</v>
      </c>
      <c r="K74" s="12">
        <v>1168</v>
      </c>
      <c r="L74" s="13">
        <f>K74/K76</f>
        <v>0.33806078147612156</v>
      </c>
      <c r="M74" s="27"/>
      <c r="N74" s="18"/>
      <c r="O74" s="18"/>
      <c r="P74" s="18"/>
    </row>
    <row r="75" spans="1:16" ht="20.85" customHeight="1">
      <c r="A75" s="23"/>
      <c r="B75" s="4" t="s">
        <v>5</v>
      </c>
      <c r="C75" s="12">
        <v>1524</v>
      </c>
      <c r="D75" s="13">
        <f>C75/C76</f>
        <v>0.70198065407646248</v>
      </c>
      <c r="E75" s="23"/>
      <c r="F75" s="4" t="s">
        <v>5</v>
      </c>
      <c r="G75" s="12">
        <v>9196</v>
      </c>
      <c r="H75" s="13">
        <f>G75/G76</f>
        <v>0.63486365205384876</v>
      </c>
      <c r="I75" s="23"/>
      <c r="J75" s="4" t="s">
        <v>5</v>
      </c>
      <c r="K75" s="12">
        <v>2287</v>
      </c>
      <c r="L75" s="13">
        <f>K75/K76</f>
        <v>0.66193921852387849</v>
      </c>
      <c r="M75" s="27"/>
      <c r="N75" s="18"/>
      <c r="O75" s="18"/>
      <c r="P75" s="18"/>
    </row>
    <row r="76" spans="1:16" ht="20.85" customHeight="1">
      <c r="A76" s="23"/>
      <c r="B76" s="3" t="s">
        <v>6</v>
      </c>
      <c r="C76" s="12">
        <f>SUM(C74:C75)</f>
        <v>2171</v>
      </c>
      <c r="D76" s="13">
        <f>SUM(D74:D75)</f>
        <v>1</v>
      </c>
      <c r="E76" s="23"/>
      <c r="F76" s="3" t="s">
        <v>6</v>
      </c>
      <c r="G76" s="12">
        <f>SUM(G74:G75)</f>
        <v>14485</v>
      </c>
      <c r="H76" s="13">
        <f>SUM(H74:H75)</f>
        <v>1</v>
      </c>
      <c r="I76" s="23"/>
      <c r="J76" s="3" t="s">
        <v>6</v>
      </c>
      <c r="K76" s="12">
        <f>SUM(K74:K75)</f>
        <v>3455</v>
      </c>
      <c r="L76" s="13">
        <f>SUM(L74:L75)</f>
        <v>1</v>
      </c>
      <c r="M76" s="27"/>
      <c r="N76" s="18"/>
      <c r="O76" s="18"/>
      <c r="P76" s="18"/>
    </row>
    <row r="77" spans="1:16" ht="20.85" customHeight="1">
      <c r="A77" s="18"/>
      <c r="B77" s="16"/>
      <c r="C77" s="17"/>
      <c r="D77" s="17"/>
      <c r="E77" s="18"/>
      <c r="F77" s="17"/>
      <c r="G77" s="17"/>
      <c r="H77" s="17"/>
      <c r="I77" s="18"/>
      <c r="J77" s="17"/>
      <c r="K77" s="17"/>
      <c r="L77" s="17"/>
      <c r="M77" s="25"/>
      <c r="N77" s="18"/>
      <c r="O77" s="18"/>
      <c r="P77" s="18"/>
    </row>
    <row r="78" spans="1:16" ht="20.85" customHeight="1">
      <c r="A78" s="23"/>
      <c r="B78" s="20" t="s">
        <v>72</v>
      </c>
      <c r="C78" s="4" t="s">
        <v>2</v>
      </c>
      <c r="D78" s="4" t="s">
        <v>3</v>
      </c>
      <c r="E78" s="23"/>
      <c r="F78" s="20" t="s">
        <v>73</v>
      </c>
      <c r="G78" s="4" t="s">
        <v>2</v>
      </c>
      <c r="H78" s="4" t="s">
        <v>3</v>
      </c>
      <c r="I78" s="23"/>
      <c r="J78" s="20" t="s">
        <v>74</v>
      </c>
      <c r="K78" s="4" t="s">
        <v>2</v>
      </c>
      <c r="L78" s="4" t="s">
        <v>3</v>
      </c>
      <c r="M78" s="27"/>
      <c r="N78" s="18"/>
      <c r="O78" s="18"/>
      <c r="P78" s="18"/>
    </row>
    <row r="79" spans="1:16" ht="20.85" customHeight="1">
      <c r="A79" s="23"/>
      <c r="B79" s="4" t="s">
        <v>4</v>
      </c>
      <c r="C79" s="12">
        <v>3342</v>
      </c>
      <c r="D79" s="13">
        <f>C79/C81</f>
        <v>0.38037787389027999</v>
      </c>
      <c r="E79" s="23"/>
      <c r="F79" s="4" t="s">
        <v>4</v>
      </c>
      <c r="G79" s="12">
        <v>1863</v>
      </c>
      <c r="H79" s="13">
        <f>G79/G81</f>
        <v>0.29269442262372347</v>
      </c>
      <c r="I79" s="23"/>
      <c r="J79" s="4" t="s">
        <v>4</v>
      </c>
      <c r="K79" s="12">
        <v>658</v>
      </c>
      <c r="L79" s="13">
        <f>K79/K81</f>
        <v>0.24280442804428043</v>
      </c>
      <c r="M79" s="27"/>
      <c r="N79" s="18"/>
      <c r="O79" s="18"/>
      <c r="P79" s="18"/>
    </row>
    <row r="80" spans="1:16" ht="20.85" customHeight="1">
      <c r="A80" s="23"/>
      <c r="B80" s="4" t="s">
        <v>5</v>
      </c>
      <c r="C80" s="12">
        <v>5444</v>
      </c>
      <c r="D80" s="13">
        <f>C80/C81</f>
        <v>0.61962212610972001</v>
      </c>
      <c r="E80" s="23"/>
      <c r="F80" s="4" t="s">
        <v>5</v>
      </c>
      <c r="G80" s="12">
        <v>4502</v>
      </c>
      <c r="H80" s="13">
        <f>G80/G81</f>
        <v>0.70730557737627653</v>
      </c>
      <c r="I80" s="23"/>
      <c r="J80" s="4" t="s">
        <v>5</v>
      </c>
      <c r="K80" s="12">
        <v>2052</v>
      </c>
      <c r="L80" s="13">
        <f>K80/K81</f>
        <v>0.75719557195571952</v>
      </c>
      <c r="M80" s="27"/>
      <c r="N80" s="18"/>
      <c r="O80" s="18"/>
      <c r="P80" s="18"/>
    </row>
    <row r="81" spans="1:16" ht="20.85" customHeight="1">
      <c r="A81" s="23"/>
      <c r="B81" s="3" t="s">
        <v>6</v>
      </c>
      <c r="C81" s="12">
        <f>SUM(C79:C80)</f>
        <v>8786</v>
      </c>
      <c r="D81" s="13">
        <f>SUM(D79:D80)</f>
        <v>1</v>
      </c>
      <c r="E81" s="23"/>
      <c r="F81" s="3" t="s">
        <v>6</v>
      </c>
      <c r="G81" s="12">
        <f>SUM(G79:G80)</f>
        <v>6365</v>
      </c>
      <c r="H81" s="13">
        <f>SUM(H79:H80)</f>
        <v>1</v>
      </c>
      <c r="I81" s="23"/>
      <c r="J81" s="3" t="s">
        <v>6</v>
      </c>
      <c r="K81" s="12">
        <f>SUM(K79:K80)</f>
        <v>2710</v>
      </c>
      <c r="L81" s="13">
        <f>SUM(L79:L80)</f>
        <v>1</v>
      </c>
      <c r="M81" s="27"/>
      <c r="N81" s="18"/>
      <c r="O81" s="18"/>
      <c r="P81" s="18"/>
    </row>
    <row r="82" spans="1:16" ht="20.85" customHeight="1">
      <c r="A82" s="18"/>
      <c r="B82" s="16"/>
      <c r="C82" s="17"/>
      <c r="D82" s="17"/>
      <c r="E82" s="18"/>
      <c r="F82" s="17"/>
      <c r="G82" s="17"/>
      <c r="H82" s="17"/>
      <c r="I82" s="18"/>
      <c r="J82" s="17"/>
      <c r="K82" s="17"/>
      <c r="L82" s="17"/>
      <c r="M82" s="25"/>
      <c r="N82" s="18"/>
      <c r="O82" s="18"/>
      <c r="P82" s="18"/>
    </row>
    <row r="83" spans="1:16" ht="20.85" customHeight="1">
      <c r="A83" s="23"/>
      <c r="B83" s="20" t="s">
        <v>75</v>
      </c>
      <c r="C83" s="4" t="s">
        <v>2</v>
      </c>
      <c r="D83" s="4" t="s">
        <v>3</v>
      </c>
      <c r="E83" s="23"/>
      <c r="F83" s="20" t="s">
        <v>76</v>
      </c>
      <c r="G83" s="4" t="s">
        <v>2</v>
      </c>
      <c r="H83" s="4" t="s">
        <v>3</v>
      </c>
      <c r="I83" s="23"/>
      <c r="J83" s="20" t="s">
        <v>77</v>
      </c>
      <c r="K83" s="4" t="s">
        <v>2</v>
      </c>
      <c r="L83" s="4" t="s">
        <v>3</v>
      </c>
      <c r="M83" s="27"/>
      <c r="N83" s="18"/>
      <c r="O83" s="18"/>
      <c r="P83" s="18"/>
    </row>
    <row r="84" spans="1:16" ht="20.85" customHeight="1">
      <c r="A84" s="23"/>
      <c r="B84" s="4" t="s">
        <v>4</v>
      </c>
      <c r="C84" s="12">
        <v>2025</v>
      </c>
      <c r="D84" s="13">
        <f>C84/C86</f>
        <v>0.33755625937656275</v>
      </c>
      <c r="E84" s="23"/>
      <c r="F84" s="4" t="s">
        <v>4</v>
      </c>
      <c r="G84" s="12">
        <v>23975</v>
      </c>
      <c r="H84" s="13">
        <f>G84/G86</f>
        <v>0.44609630842512654</v>
      </c>
      <c r="I84" s="23"/>
      <c r="J84" s="4" t="s">
        <v>4</v>
      </c>
      <c r="K84" s="12">
        <v>603</v>
      </c>
      <c r="L84" s="13">
        <f>K84/K86</f>
        <v>0.25714285714285712</v>
      </c>
      <c r="M84" s="27"/>
      <c r="N84" s="18"/>
      <c r="O84" s="18"/>
      <c r="P84" s="18"/>
    </row>
    <row r="85" spans="1:16" ht="20.85" customHeight="1">
      <c r="A85" s="23"/>
      <c r="B85" s="4" t="s">
        <v>5</v>
      </c>
      <c r="C85" s="12">
        <v>3974</v>
      </c>
      <c r="D85" s="13">
        <f>C85/C86</f>
        <v>0.66244374062343725</v>
      </c>
      <c r="E85" s="23"/>
      <c r="F85" s="4" t="s">
        <v>5</v>
      </c>
      <c r="G85" s="12">
        <v>29769</v>
      </c>
      <c r="H85" s="13">
        <f>G85/G86</f>
        <v>0.55390369157487351</v>
      </c>
      <c r="I85" s="23"/>
      <c r="J85" s="4" t="s">
        <v>5</v>
      </c>
      <c r="K85" s="12">
        <v>1742</v>
      </c>
      <c r="L85" s="13">
        <f>K85/K86</f>
        <v>0.74285714285714288</v>
      </c>
      <c r="M85" s="27"/>
      <c r="N85" s="18"/>
      <c r="O85" s="18"/>
      <c r="P85" s="18"/>
    </row>
    <row r="86" spans="1:16" ht="20.85" customHeight="1">
      <c r="A86" s="23"/>
      <c r="B86" s="3" t="s">
        <v>6</v>
      </c>
      <c r="C86" s="12">
        <f>SUM(C84:C85)</f>
        <v>5999</v>
      </c>
      <c r="D86" s="13">
        <f>SUM(D84:D85)</f>
        <v>1</v>
      </c>
      <c r="E86" s="23"/>
      <c r="F86" s="3" t="s">
        <v>6</v>
      </c>
      <c r="G86" s="12">
        <f>SUM(G84:G85)</f>
        <v>53744</v>
      </c>
      <c r="H86" s="13">
        <f>SUM(H84:H85)</f>
        <v>1</v>
      </c>
      <c r="I86" s="23"/>
      <c r="J86" s="3" t="s">
        <v>6</v>
      </c>
      <c r="K86" s="12">
        <f>SUM(K84:K85)</f>
        <v>2345</v>
      </c>
      <c r="L86" s="13">
        <f>SUM(L84:L85)</f>
        <v>1</v>
      </c>
      <c r="M86" s="27"/>
      <c r="N86" s="18"/>
      <c r="O86" s="18"/>
      <c r="P86" s="18"/>
    </row>
    <row r="87" spans="1:16" ht="20.85" customHeight="1">
      <c r="A87" s="18"/>
      <c r="B87" s="16"/>
      <c r="C87" s="17"/>
      <c r="D87" s="17"/>
      <c r="E87" s="18"/>
      <c r="F87" s="17"/>
      <c r="G87" s="17"/>
      <c r="H87" s="17"/>
      <c r="I87" s="18"/>
      <c r="J87" s="17"/>
      <c r="K87" s="17"/>
      <c r="L87" s="17"/>
      <c r="M87" s="25"/>
      <c r="N87" s="18"/>
      <c r="O87" s="18"/>
      <c r="P87" s="18"/>
    </row>
    <row r="88" spans="1:16" ht="20.85" customHeight="1">
      <c r="A88" s="23"/>
      <c r="B88" s="20" t="s">
        <v>78</v>
      </c>
      <c r="C88" s="4" t="s">
        <v>2</v>
      </c>
      <c r="D88" s="4" t="s">
        <v>3</v>
      </c>
      <c r="E88" s="23"/>
      <c r="F88" s="20" t="s">
        <v>79</v>
      </c>
      <c r="G88" s="4" t="s">
        <v>2</v>
      </c>
      <c r="H88" s="4" t="s">
        <v>3</v>
      </c>
      <c r="I88" s="23"/>
      <c r="J88" s="20" t="s">
        <v>80</v>
      </c>
      <c r="K88" s="4" t="s">
        <v>2</v>
      </c>
      <c r="L88" s="4" t="s">
        <v>3</v>
      </c>
      <c r="M88" s="27"/>
      <c r="N88" s="18"/>
      <c r="O88" s="18"/>
      <c r="P88" s="18"/>
    </row>
    <row r="89" spans="1:16" ht="20.85" customHeight="1">
      <c r="A89" s="23"/>
      <c r="B89" s="4" t="s">
        <v>4</v>
      </c>
      <c r="C89" s="12">
        <v>330</v>
      </c>
      <c r="D89" s="13">
        <f>C89/C91</f>
        <v>0.33165829145728642</v>
      </c>
      <c r="E89" s="23"/>
      <c r="F89" s="4" t="s">
        <v>4</v>
      </c>
      <c r="G89" s="12">
        <v>522</v>
      </c>
      <c r="H89" s="13">
        <f>G89/G91</f>
        <v>0.24301675977653631</v>
      </c>
      <c r="I89" s="23"/>
      <c r="J89" s="4" t="s">
        <v>4</v>
      </c>
      <c r="K89" s="12">
        <v>12804</v>
      </c>
      <c r="L89" s="13">
        <f>K89/K91</f>
        <v>0.40961003231069454</v>
      </c>
      <c r="M89" s="27"/>
      <c r="N89" s="18"/>
      <c r="O89" s="18"/>
      <c r="P89" s="18"/>
    </row>
    <row r="90" spans="1:16" ht="20.85" customHeight="1">
      <c r="A90" s="23"/>
      <c r="B90" s="4" t="s">
        <v>5</v>
      </c>
      <c r="C90" s="12">
        <v>665</v>
      </c>
      <c r="D90" s="13">
        <f>C90/C91</f>
        <v>0.66834170854271358</v>
      </c>
      <c r="E90" s="23"/>
      <c r="F90" s="4" t="s">
        <v>5</v>
      </c>
      <c r="G90" s="12">
        <v>1626</v>
      </c>
      <c r="H90" s="13">
        <f>G90/G91</f>
        <v>0.75698324022346364</v>
      </c>
      <c r="I90" s="23"/>
      <c r="J90" s="4" t="s">
        <v>5</v>
      </c>
      <c r="K90" s="12">
        <v>18455</v>
      </c>
      <c r="L90" s="13">
        <f>K90/K91</f>
        <v>0.59038996768930552</v>
      </c>
      <c r="M90" s="27"/>
      <c r="N90" s="18"/>
      <c r="O90" s="18"/>
      <c r="P90" s="18"/>
    </row>
    <row r="91" spans="1:16" ht="20.85" customHeight="1">
      <c r="A91" s="23"/>
      <c r="B91" s="3" t="s">
        <v>6</v>
      </c>
      <c r="C91" s="12">
        <f>SUM(C89:C90)</f>
        <v>995</v>
      </c>
      <c r="D91" s="13">
        <f>SUM(D89:D90)</f>
        <v>1</v>
      </c>
      <c r="E91" s="23"/>
      <c r="F91" s="3" t="s">
        <v>6</v>
      </c>
      <c r="G91" s="12">
        <f>SUM(G89:G90)</f>
        <v>2148</v>
      </c>
      <c r="H91" s="13">
        <f>SUM(H89:H90)</f>
        <v>1</v>
      </c>
      <c r="I91" s="23"/>
      <c r="J91" s="3" t="s">
        <v>6</v>
      </c>
      <c r="K91" s="12">
        <f>SUM(K89:K90)</f>
        <v>31259</v>
      </c>
      <c r="L91" s="13">
        <f>SUM(L89:L90)</f>
        <v>1</v>
      </c>
      <c r="M91" s="27"/>
      <c r="N91" s="18"/>
      <c r="O91" s="18"/>
      <c r="P91" s="18"/>
    </row>
    <row r="92" spans="1:16" ht="20.85" customHeight="1">
      <c r="A92" s="18"/>
      <c r="B92" s="16"/>
      <c r="C92" s="17"/>
      <c r="D92" s="17"/>
      <c r="E92" s="18"/>
      <c r="F92" s="17"/>
      <c r="G92" s="17"/>
      <c r="H92" s="17"/>
      <c r="I92" s="18"/>
      <c r="J92" s="17"/>
      <c r="K92" s="17"/>
      <c r="L92" s="17"/>
      <c r="M92" s="25"/>
      <c r="N92" s="18"/>
      <c r="O92" s="18"/>
      <c r="P92" s="18"/>
    </row>
    <row r="93" spans="1:16" ht="20.85" customHeight="1">
      <c r="A93" s="23"/>
      <c r="B93" s="20" t="s">
        <v>81</v>
      </c>
      <c r="C93" s="4" t="s">
        <v>2</v>
      </c>
      <c r="D93" s="4" t="s">
        <v>3</v>
      </c>
      <c r="E93" s="23"/>
      <c r="F93" s="20" t="s">
        <v>82</v>
      </c>
      <c r="G93" s="4" t="s">
        <v>2</v>
      </c>
      <c r="H93" s="4" t="s">
        <v>3</v>
      </c>
      <c r="I93" s="23"/>
      <c r="J93" s="20" t="s">
        <v>83</v>
      </c>
      <c r="K93" s="4" t="s">
        <v>2</v>
      </c>
      <c r="L93" s="4" t="s">
        <v>3</v>
      </c>
      <c r="M93" s="27"/>
      <c r="N93" s="18"/>
      <c r="O93" s="18"/>
      <c r="P93" s="18"/>
    </row>
    <row r="94" spans="1:16" ht="20.85" customHeight="1">
      <c r="A94" s="23"/>
      <c r="B94" s="4" t="s">
        <v>4</v>
      </c>
      <c r="C94" s="12">
        <v>556</v>
      </c>
      <c r="D94" s="13">
        <f>C94/C96</f>
        <v>0.30786267995570321</v>
      </c>
      <c r="E94" s="23"/>
      <c r="F94" s="4" t="s">
        <v>4</v>
      </c>
      <c r="G94" s="12">
        <v>4895</v>
      </c>
      <c r="H94" s="13">
        <f>G94/G96</f>
        <v>0.40235081374321879</v>
      </c>
      <c r="I94" s="23"/>
      <c r="J94" s="4" t="s">
        <v>4</v>
      </c>
      <c r="K94" s="12">
        <v>4071</v>
      </c>
      <c r="L94" s="13">
        <f>K94/K96</f>
        <v>0.31506849315068491</v>
      </c>
      <c r="M94" s="27"/>
      <c r="N94" s="18"/>
      <c r="O94" s="18"/>
      <c r="P94" s="18"/>
    </row>
    <row r="95" spans="1:16" ht="20.85" customHeight="1">
      <c r="A95" s="23"/>
      <c r="B95" s="4" t="s">
        <v>5</v>
      </c>
      <c r="C95" s="12">
        <v>1250</v>
      </c>
      <c r="D95" s="13">
        <f>C95/C96</f>
        <v>0.69213732004429673</v>
      </c>
      <c r="E95" s="23"/>
      <c r="F95" s="4" t="s">
        <v>5</v>
      </c>
      <c r="G95" s="12">
        <v>7271</v>
      </c>
      <c r="H95" s="13">
        <f>G95/G96</f>
        <v>0.59764918625678121</v>
      </c>
      <c r="I95" s="23"/>
      <c r="J95" s="4" t="s">
        <v>5</v>
      </c>
      <c r="K95" s="12">
        <v>8850</v>
      </c>
      <c r="L95" s="13">
        <f>K95/K96</f>
        <v>0.68493150684931503</v>
      </c>
      <c r="M95" s="27"/>
      <c r="N95" s="18"/>
      <c r="O95" s="18"/>
      <c r="P95" s="18"/>
    </row>
    <row r="96" spans="1:16" ht="20.85" customHeight="1">
      <c r="A96" s="23"/>
      <c r="B96" s="3" t="s">
        <v>6</v>
      </c>
      <c r="C96" s="12">
        <f>SUM(C94:C95)</f>
        <v>1806</v>
      </c>
      <c r="D96" s="13">
        <f>SUM(D94:D95)</f>
        <v>1</v>
      </c>
      <c r="E96" s="23"/>
      <c r="F96" s="3" t="s">
        <v>6</v>
      </c>
      <c r="G96" s="12">
        <f>SUM(G94:G95)</f>
        <v>12166</v>
      </c>
      <c r="H96" s="13">
        <f>SUM(H94:H95)</f>
        <v>1</v>
      </c>
      <c r="I96" s="23"/>
      <c r="J96" s="3" t="s">
        <v>6</v>
      </c>
      <c r="K96" s="12">
        <f>SUM(K94:K95)</f>
        <v>12921</v>
      </c>
      <c r="L96" s="13">
        <f>SUM(L94:L95)</f>
        <v>1</v>
      </c>
      <c r="M96" s="27"/>
      <c r="N96" s="18"/>
      <c r="O96" s="18"/>
      <c r="P96" s="18"/>
    </row>
    <row r="97" spans="1:16" ht="20.85" customHeight="1">
      <c r="A97" s="18"/>
      <c r="B97" s="16"/>
      <c r="C97" s="17"/>
      <c r="D97" s="17"/>
      <c r="E97" s="18"/>
      <c r="F97" s="17"/>
      <c r="G97" s="17"/>
      <c r="H97" s="17"/>
      <c r="I97" s="18"/>
      <c r="J97" s="17"/>
      <c r="K97" s="17"/>
      <c r="L97" s="17"/>
      <c r="M97" s="25"/>
      <c r="N97" s="18"/>
      <c r="O97" s="18"/>
      <c r="P97" s="18"/>
    </row>
    <row r="98" spans="1:16" ht="20.85" customHeight="1">
      <c r="A98" s="23"/>
      <c r="B98" s="20" t="s">
        <v>84</v>
      </c>
      <c r="C98" s="4" t="s">
        <v>2</v>
      </c>
      <c r="D98" s="4" t="s">
        <v>3</v>
      </c>
      <c r="E98" s="23"/>
      <c r="F98" s="20" t="s">
        <v>85</v>
      </c>
      <c r="G98" s="4" t="s">
        <v>2</v>
      </c>
      <c r="H98" s="4" t="s">
        <v>3</v>
      </c>
      <c r="I98" s="23"/>
      <c r="J98" s="20" t="s">
        <v>86</v>
      </c>
      <c r="K98" s="4" t="s">
        <v>2</v>
      </c>
      <c r="L98" s="4" t="s">
        <v>3</v>
      </c>
      <c r="M98" s="27"/>
      <c r="N98" s="18"/>
      <c r="O98" s="18"/>
      <c r="P98" s="18"/>
    </row>
    <row r="99" spans="1:16" ht="20.85" customHeight="1">
      <c r="A99" s="23"/>
      <c r="B99" s="4" t="s">
        <v>4</v>
      </c>
      <c r="C99" s="12">
        <v>2115</v>
      </c>
      <c r="D99" s="13">
        <f>C99/C101</f>
        <v>0.32113574248405707</v>
      </c>
      <c r="E99" s="23"/>
      <c r="F99" s="4" t="s">
        <v>4</v>
      </c>
      <c r="G99" s="12">
        <v>1502</v>
      </c>
      <c r="H99" s="13">
        <f>G99/G101</f>
        <v>0.39662001584367573</v>
      </c>
      <c r="I99" s="23"/>
      <c r="J99" s="4" t="s">
        <v>4</v>
      </c>
      <c r="K99" s="12">
        <v>96</v>
      </c>
      <c r="L99" s="13">
        <f>K99/K101</f>
        <v>0.36781609195402298</v>
      </c>
      <c r="M99" s="27"/>
      <c r="N99" s="18"/>
      <c r="O99" s="18"/>
      <c r="P99" s="18"/>
    </row>
    <row r="100" spans="1:16" ht="20.85" customHeight="1">
      <c r="A100" s="23"/>
      <c r="B100" s="4" t="s">
        <v>5</v>
      </c>
      <c r="C100" s="12">
        <v>4471</v>
      </c>
      <c r="D100" s="13">
        <f>C100/C101</f>
        <v>0.67886425751594293</v>
      </c>
      <c r="E100" s="23"/>
      <c r="F100" s="4" t="s">
        <v>5</v>
      </c>
      <c r="G100" s="12">
        <v>2285</v>
      </c>
      <c r="H100" s="13">
        <f>G100/G101</f>
        <v>0.60337998415632432</v>
      </c>
      <c r="I100" s="23"/>
      <c r="J100" s="4" t="s">
        <v>5</v>
      </c>
      <c r="K100" s="12">
        <v>165</v>
      </c>
      <c r="L100" s="13">
        <f>K100/K101</f>
        <v>0.63218390804597702</v>
      </c>
      <c r="M100" s="27"/>
      <c r="N100" s="18"/>
      <c r="O100" s="18"/>
      <c r="P100" s="18"/>
    </row>
    <row r="101" spans="1:16" ht="20.85" customHeight="1">
      <c r="A101" s="23"/>
      <c r="B101" s="3" t="s">
        <v>6</v>
      </c>
      <c r="C101" s="12">
        <f>SUM(C99:C100)</f>
        <v>6586</v>
      </c>
      <c r="D101" s="13">
        <f>SUM(D99:D100)</f>
        <v>1</v>
      </c>
      <c r="E101" s="23"/>
      <c r="F101" s="3" t="s">
        <v>6</v>
      </c>
      <c r="G101" s="12">
        <f>SUM(G99:G100)</f>
        <v>3787</v>
      </c>
      <c r="H101" s="13">
        <f>SUM(H99:H100)</f>
        <v>1</v>
      </c>
      <c r="I101" s="23"/>
      <c r="J101" s="3" t="s">
        <v>6</v>
      </c>
      <c r="K101" s="12">
        <f>SUM(K99:K100)</f>
        <v>261</v>
      </c>
      <c r="L101" s="13">
        <f>SUM(L99:L100)</f>
        <v>1</v>
      </c>
      <c r="M101" s="27"/>
      <c r="N101" s="18"/>
      <c r="O101" s="18"/>
      <c r="P101" s="18"/>
    </row>
  </sheetData>
  <mergeCells count="1">
    <mergeCell ref="A1:P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1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28" customWidth="1"/>
    <col min="2" max="4" width="16.28515625" style="28" customWidth="1"/>
    <col min="5" max="5" width="4.140625" style="28" customWidth="1"/>
    <col min="6" max="6" width="16.28515625" style="28" customWidth="1"/>
    <col min="7" max="16384" width="16.28515625" style="28"/>
  </cols>
  <sheetData>
    <row r="1" spans="1:5" ht="27.75" customHeight="1">
      <c r="A1" s="51" t="s">
        <v>87</v>
      </c>
      <c r="B1" s="51"/>
      <c r="C1" s="51"/>
      <c r="D1" s="51"/>
      <c r="E1" s="51"/>
    </row>
    <row r="2" spans="1:5" ht="20.25" customHeight="1">
      <c r="A2" s="18"/>
      <c r="B2" s="16"/>
      <c r="C2" s="17"/>
      <c r="D2" s="17"/>
      <c r="E2" s="18"/>
    </row>
    <row r="3" spans="1:5" ht="20.85" customHeight="1">
      <c r="A3" s="21"/>
      <c r="B3" s="20" t="s">
        <v>24</v>
      </c>
      <c r="C3" s="4" t="s">
        <v>2</v>
      </c>
      <c r="D3" s="4" t="s">
        <v>3</v>
      </c>
      <c r="E3" s="5"/>
    </row>
    <row r="4" spans="1:5" ht="20.85" customHeight="1">
      <c r="A4" s="23"/>
      <c r="B4" s="4" t="s">
        <v>8</v>
      </c>
      <c r="C4" s="12">
        <v>16207</v>
      </c>
      <c r="D4" s="13">
        <f>C4/C6</f>
        <v>0.49259900914865812</v>
      </c>
      <c r="E4" s="10"/>
    </row>
    <row r="5" spans="1:5" ht="20.85" customHeight="1">
      <c r="A5" s="23"/>
      <c r="B5" s="4" t="s">
        <v>9</v>
      </c>
      <c r="C5" s="12">
        <v>16694</v>
      </c>
      <c r="D5" s="13">
        <f>C5/C6</f>
        <v>0.50740099085134194</v>
      </c>
      <c r="E5" s="10"/>
    </row>
    <row r="6" spans="1:5" ht="20.85" customHeight="1">
      <c r="A6" s="23"/>
      <c r="B6" s="3" t="s">
        <v>6</v>
      </c>
      <c r="C6" s="12">
        <f>SUM(C4:C5)</f>
        <v>32901</v>
      </c>
      <c r="D6" s="13">
        <f>SUM(D4:D5)</f>
        <v>1</v>
      </c>
      <c r="E6" s="10"/>
    </row>
    <row r="7" spans="1:5" ht="20.85" customHeight="1">
      <c r="A7" s="18"/>
      <c r="B7" s="16"/>
      <c r="C7" s="17"/>
      <c r="D7" s="17"/>
      <c r="E7" s="18"/>
    </row>
    <row r="8" spans="1:5" ht="20.85" customHeight="1">
      <c r="A8" s="23"/>
      <c r="B8" s="20" t="s">
        <v>63</v>
      </c>
      <c r="C8" s="4" t="s">
        <v>2</v>
      </c>
      <c r="D8" s="4" t="s">
        <v>3</v>
      </c>
      <c r="E8" s="10"/>
    </row>
    <row r="9" spans="1:5" ht="20.85" customHeight="1">
      <c r="A9" s="23"/>
      <c r="B9" s="4" t="s">
        <v>8</v>
      </c>
      <c r="C9" s="12">
        <v>566</v>
      </c>
      <c r="D9" s="13">
        <f>C9/C11</f>
        <v>0.44637223974763407</v>
      </c>
      <c r="E9" s="10"/>
    </row>
    <row r="10" spans="1:5" ht="20.85" customHeight="1">
      <c r="A10" s="23"/>
      <c r="B10" s="4" t="s">
        <v>9</v>
      </c>
      <c r="C10" s="12">
        <v>702</v>
      </c>
      <c r="D10" s="13">
        <f>C10/C11</f>
        <v>0.55362776025236593</v>
      </c>
      <c r="E10" s="10"/>
    </row>
    <row r="11" spans="1:5" ht="20.85" customHeight="1">
      <c r="A11" s="23"/>
      <c r="B11" s="3" t="s">
        <v>6</v>
      </c>
      <c r="C11" s="12">
        <f>SUM(C9:C10)</f>
        <v>1268</v>
      </c>
      <c r="D11" s="13">
        <f>SUM(D9:D10)</f>
        <v>1</v>
      </c>
      <c r="E11" s="10"/>
    </row>
    <row r="12" spans="1:5" ht="20.85" customHeight="1">
      <c r="A12" s="18"/>
      <c r="B12" s="16"/>
      <c r="C12" s="17"/>
      <c r="D12" s="17"/>
      <c r="E12" s="18"/>
    </row>
    <row r="13" spans="1:5" ht="20.85" customHeight="1">
      <c r="A13" s="23"/>
      <c r="B13" s="20" t="s">
        <v>45</v>
      </c>
      <c r="C13" s="4" t="s">
        <v>2</v>
      </c>
      <c r="D13" s="4" t="s">
        <v>3</v>
      </c>
      <c r="E13" s="10"/>
    </row>
    <row r="14" spans="1:5" ht="20.85" customHeight="1">
      <c r="A14" s="23"/>
      <c r="B14" s="4" t="s">
        <v>8</v>
      </c>
      <c r="C14" s="12">
        <v>1822</v>
      </c>
      <c r="D14" s="13">
        <f>C14/C16</f>
        <v>0.48150105708245244</v>
      </c>
      <c r="E14" s="10"/>
    </row>
    <row r="15" spans="1:5" ht="20.85" customHeight="1">
      <c r="A15" s="23"/>
      <c r="B15" s="4" t="s">
        <v>9</v>
      </c>
      <c r="C15" s="12">
        <v>1962</v>
      </c>
      <c r="D15" s="13">
        <f>C15/C16</f>
        <v>0.51849894291754761</v>
      </c>
      <c r="E15" s="10"/>
    </row>
    <row r="16" spans="1:5" ht="20.85" customHeight="1">
      <c r="A16" s="23"/>
      <c r="B16" s="3" t="s">
        <v>6</v>
      </c>
      <c r="C16" s="12">
        <f>SUM(C14:C15)</f>
        <v>3784</v>
      </c>
      <c r="D16" s="13">
        <f>SUM(D14:D15)</f>
        <v>1</v>
      </c>
      <c r="E16" s="10"/>
    </row>
    <row r="17" spans="1:5" ht="20.85" customHeight="1">
      <c r="A17" s="18"/>
      <c r="B17" s="16"/>
      <c r="C17" s="17"/>
      <c r="D17" s="17"/>
      <c r="E17" s="18"/>
    </row>
    <row r="18" spans="1:5" ht="20.85" customHeight="1">
      <c r="A18" s="23"/>
      <c r="B18" s="20" t="s">
        <v>53</v>
      </c>
      <c r="C18" s="4" t="s">
        <v>2</v>
      </c>
      <c r="D18" s="4" t="s">
        <v>3</v>
      </c>
      <c r="E18" s="10"/>
    </row>
    <row r="19" spans="1:5" ht="20.85" customHeight="1">
      <c r="A19" s="23"/>
      <c r="B19" s="4" t="s">
        <v>8</v>
      </c>
      <c r="C19" s="12">
        <v>23665</v>
      </c>
      <c r="D19" s="13">
        <f>C19/C21</f>
        <v>0.55972090823084197</v>
      </c>
      <c r="E19" s="10"/>
    </row>
    <row r="20" spans="1:5" ht="20.85" customHeight="1">
      <c r="A20" s="23"/>
      <c r="B20" s="4" t="s">
        <v>9</v>
      </c>
      <c r="C20" s="12">
        <v>18615</v>
      </c>
      <c r="D20" s="13">
        <f>C20/C21</f>
        <v>0.44027909176915797</v>
      </c>
      <c r="E20" s="10"/>
    </row>
    <row r="21" spans="1:5" ht="20.85" customHeight="1">
      <c r="A21" s="23"/>
      <c r="B21" s="3" t="s">
        <v>6</v>
      </c>
      <c r="C21" s="12">
        <f>SUM(C19:C20)</f>
        <v>42280</v>
      </c>
      <c r="D21" s="13">
        <f>SUM(D19:D20)</f>
        <v>1</v>
      </c>
      <c r="E21" s="10"/>
    </row>
    <row r="22" spans="1:5" ht="20.85" customHeight="1">
      <c r="A22" s="18"/>
      <c r="B22" s="16"/>
      <c r="C22" s="17"/>
      <c r="D22" s="17"/>
      <c r="E22" s="18"/>
    </row>
    <row r="23" spans="1:5" ht="20.85" customHeight="1">
      <c r="A23" s="23"/>
      <c r="B23" s="20" t="s">
        <v>56</v>
      </c>
      <c r="C23" s="4" t="s">
        <v>2</v>
      </c>
      <c r="D23" s="4" t="s">
        <v>3</v>
      </c>
      <c r="E23" s="10"/>
    </row>
    <row r="24" spans="1:5" ht="20.85" customHeight="1">
      <c r="A24" s="23"/>
      <c r="B24" s="4" t="s">
        <v>8</v>
      </c>
      <c r="C24" s="12">
        <v>1087</v>
      </c>
      <c r="D24" s="13">
        <f>C24/C26</f>
        <v>0.40022091310751107</v>
      </c>
      <c r="E24" s="10"/>
    </row>
    <row r="25" spans="1:5" ht="20.85" customHeight="1">
      <c r="A25" s="23"/>
      <c r="B25" s="4" t="s">
        <v>9</v>
      </c>
      <c r="C25" s="12">
        <v>1629</v>
      </c>
      <c r="D25" s="13">
        <f>C25/C26</f>
        <v>0.59977908689248893</v>
      </c>
      <c r="E25" s="10"/>
    </row>
    <row r="26" spans="1:5" ht="20.85" customHeight="1">
      <c r="A26" s="23"/>
      <c r="B26" s="3" t="s">
        <v>6</v>
      </c>
      <c r="C26" s="12">
        <f>SUM(C24:C25)</f>
        <v>2716</v>
      </c>
      <c r="D26" s="13">
        <f>SUM(D24:D25)</f>
        <v>1</v>
      </c>
      <c r="E26" s="10"/>
    </row>
    <row r="27" spans="1:5" ht="20.85" customHeight="1">
      <c r="A27" s="18"/>
      <c r="B27" s="16"/>
      <c r="C27" s="17"/>
      <c r="D27" s="17"/>
      <c r="E27" s="18"/>
    </row>
    <row r="28" spans="1:5" ht="20.85" customHeight="1">
      <c r="A28" s="23"/>
      <c r="B28" s="20" t="s">
        <v>39</v>
      </c>
      <c r="C28" s="4" t="s">
        <v>2</v>
      </c>
      <c r="D28" s="4" t="s">
        <v>3</v>
      </c>
      <c r="E28" s="10"/>
    </row>
    <row r="29" spans="1:5" ht="20.85" customHeight="1">
      <c r="A29" s="23"/>
      <c r="B29" s="4" t="s">
        <v>8</v>
      </c>
      <c r="C29" s="12">
        <v>1074</v>
      </c>
      <c r="D29" s="13">
        <f>C29/C31</f>
        <v>0.53063241106719372</v>
      </c>
      <c r="E29" s="10"/>
    </row>
    <row r="30" spans="1:5" ht="20.85" customHeight="1">
      <c r="A30" s="23"/>
      <c r="B30" s="4" t="s">
        <v>9</v>
      </c>
      <c r="C30" s="12">
        <v>950</v>
      </c>
      <c r="D30" s="13">
        <f>C30/C31</f>
        <v>0.46936758893280633</v>
      </c>
      <c r="E30" s="10"/>
    </row>
    <row r="31" spans="1:5" ht="20.85" customHeight="1">
      <c r="A31" s="23"/>
      <c r="B31" s="3" t="s">
        <v>6</v>
      </c>
      <c r="C31" s="12">
        <f>SUM(C29:C30)</f>
        <v>2024</v>
      </c>
      <c r="D31" s="13">
        <f>SUM(D29:D30)</f>
        <v>1</v>
      </c>
      <c r="E31" s="10"/>
    </row>
    <row r="32" spans="1:5" ht="20.100000000000001" customHeight="1">
      <c r="A32" s="18"/>
    </row>
    <row r="33" spans="1:1" ht="20.100000000000001" customHeight="1">
      <c r="A33" s="23"/>
    </row>
    <row r="34" spans="1:1" ht="20.100000000000001" customHeight="1">
      <c r="A34" s="23"/>
    </row>
    <row r="35" spans="1:1" ht="20.100000000000001" customHeight="1">
      <c r="A35" s="23"/>
    </row>
    <row r="36" spans="1:1" ht="20.100000000000001" customHeight="1">
      <c r="A36" s="23"/>
    </row>
    <row r="37" spans="1:1" ht="20.100000000000001" customHeight="1">
      <c r="A37" s="18"/>
    </row>
    <row r="38" spans="1:1" ht="20.100000000000001" customHeight="1">
      <c r="A38" s="23"/>
    </row>
    <row r="39" spans="1:1" ht="20.100000000000001" customHeight="1">
      <c r="A39" s="23"/>
    </row>
    <row r="40" spans="1:1" ht="20.100000000000001" customHeight="1">
      <c r="A40" s="23"/>
    </row>
    <row r="41" spans="1:1" ht="20.100000000000001" customHeight="1">
      <c r="A41" s="23"/>
    </row>
    <row r="42" spans="1:1" ht="20.100000000000001" customHeight="1">
      <c r="A42" s="18"/>
    </row>
    <row r="43" spans="1:1" ht="20.100000000000001" customHeight="1">
      <c r="A43" s="23"/>
    </row>
    <row r="44" spans="1:1" ht="20.100000000000001" customHeight="1">
      <c r="A44" s="23"/>
    </row>
    <row r="45" spans="1:1" ht="20.100000000000001" customHeight="1">
      <c r="A45" s="23"/>
    </row>
    <row r="46" spans="1:1" ht="20.100000000000001" customHeight="1">
      <c r="A46" s="23"/>
    </row>
    <row r="47" spans="1:1" ht="20.100000000000001" customHeight="1">
      <c r="A47" s="18"/>
    </row>
    <row r="48" spans="1:1" ht="20.100000000000001" customHeight="1">
      <c r="A48" s="23"/>
    </row>
    <row r="49" spans="1:1" ht="20.100000000000001" customHeight="1">
      <c r="A49" s="23"/>
    </row>
    <row r="50" spans="1:1" ht="20.100000000000001" customHeight="1">
      <c r="A50" s="23"/>
    </row>
    <row r="51" spans="1:1" ht="20.100000000000001" customHeight="1">
      <c r="A51" s="23"/>
    </row>
    <row r="52" spans="1:1" ht="20.100000000000001" customHeight="1">
      <c r="A52" s="18"/>
    </row>
    <row r="53" spans="1:1" ht="20.100000000000001" customHeight="1">
      <c r="A53" s="23"/>
    </row>
    <row r="54" spans="1:1" ht="20.100000000000001" customHeight="1">
      <c r="A54" s="23"/>
    </row>
    <row r="55" spans="1:1" ht="20.100000000000001" customHeight="1">
      <c r="A55" s="23"/>
    </row>
    <row r="56" spans="1:1" ht="20.100000000000001" customHeight="1">
      <c r="A56" s="23"/>
    </row>
    <row r="57" spans="1:1" ht="20.100000000000001" customHeight="1">
      <c r="A57" s="18"/>
    </row>
    <row r="58" spans="1:1" ht="20.100000000000001" customHeight="1">
      <c r="A58" s="23"/>
    </row>
    <row r="59" spans="1:1" ht="20.100000000000001" customHeight="1">
      <c r="A59" s="23"/>
    </row>
    <row r="60" spans="1:1" ht="20.100000000000001" customHeight="1">
      <c r="A60" s="23"/>
    </row>
    <row r="61" spans="1:1" ht="20.100000000000001" customHeight="1">
      <c r="A61" s="23"/>
    </row>
    <row r="62" spans="1:1" ht="20.100000000000001" customHeight="1">
      <c r="A62" s="18"/>
    </row>
    <row r="63" spans="1:1" ht="20.100000000000001" customHeight="1">
      <c r="A63" s="23"/>
    </row>
    <row r="64" spans="1:1" ht="20.100000000000001" customHeight="1">
      <c r="A64" s="23"/>
    </row>
    <row r="65" spans="1:1" ht="20.100000000000001" customHeight="1">
      <c r="A65" s="23"/>
    </row>
    <row r="66" spans="1:1" ht="20.100000000000001" customHeight="1">
      <c r="A66" s="23"/>
    </row>
    <row r="67" spans="1:1" ht="20.100000000000001" customHeight="1">
      <c r="A67" s="18"/>
    </row>
    <row r="68" spans="1:1" ht="20.100000000000001" customHeight="1">
      <c r="A68" s="23"/>
    </row>
    <row r="69" spans="1:1" ht="20.100000000000001" customHeight="1">
      <c r="A69" s="23"/>
    </row>
    <row r="70" spans="1:1" ht="20.100000000000001" customHeight="1">
      <c r="A70" s="23"/>
    </row>
    <row r="71" spans="1:1" ht="20.100000000000001" customHeight="1">
      <c r="A71" s="23"/>
    </row>
    <row r="72" spans="1:1" ht="20.100000000000001" customHeight="1">
      <c r="A72" s="18"/>
    </row>
    <row r="73" spans="1:1" ht="20.100000000000001" customHeight="1">
      <c r="A73" s="23"/>
    </row>
    <row r="74" spans="1:1" ht="20.100000000000001" customHeight="1">
      <c r="A74" s="23"/>
    </row>
    <row r="75" spans="1:1" ht="20.100000000000001" customHeight="1">
      <c r="A75" s="23"/>
    </row>
    <row r="76" spans="1:1" ht="20.100000000000001" customHeight="1">
      <c r="A76" s="23"/>
    </row>
    <row r="77" spans="1:1" ht="20.100000000000001" customHeight="1">
      <c r="A77" s="18"/>
    </row>
    <row r="78" spans="1:1" ht="20.100000000000001" customHeight="1">
      <c r="A78" s="23"/>
    </row>
    <row r="79" spans="1:1" ht="20.100000000000001" customHeight="1">
      <c r="A79" s="23"/>
    </row>
    <row r="80" spans="1:1" ht="20.100000000000001" customHeight="1">
      <c r="A80" s="23"/>
    </row>
    <row r="81" spans="1:1" ht="20.100000000000001" customHeight="1">
      <c r="A81" s="23"/>
    </row>
    <row r="82" spans="1:1" ht="20.100000000000001" customHeight="1">
      <c r="A82" s="18"/>
    </row>
    <row r="83" spans="1:1" ht="20.100000000000001" customHeight="1">
      <c r="A83" s="23"/>
    </row>
    <row r="84" spans="1:1" ht="20.100000000000001" customHeight="1">
      <c r="A84" s="23"/>
    </row>
    <row r="85" spans="1:1" ht="20.100000000000001" customHeight="1">
      <c r="A85" s="23"/>
    </row>
    <row r="86" spans="1:1" ht="20.100000000000001" customHeight="1">
      <c r="A86" s="23"/>
    </row>
    <row r="87" spans="1:1" ht="20.100000000000001" customHeight="1">
      <c r="A87" s="18"/>
    </row>
    <row r="88" spans="1:1" ht="20.100000000000001" customHeight="1">
      <c r="A88" s="23"/>
    </row>
    <row r="89" spans="1:1" ht="20.100000000000001" customHeight="1">
      <c r="A89" s="23"/>
    </row>
    <row r="90" spans="1:1" ht="20.100000000000001" customHeight="1">
      <c r="A90" s="23"/>
    </row>
    <row r="91" spans="1:1" ht="20.100000000000001" customHeight="1">
      <c r="A91" s="23"/>
    </row>
    <row r="92" spans="1:1" ht="20.100000000000001" customHeight="1">
      <c r="A92" s="18"/>
    </row>
    <row r="93" spans="1:1" ht="20.100000000000001" customHeight="1">
      <c r="A93" s="23"/>
    </row>
    <row r="94" spans="1:1" ht="20.100000000000001" customHeight="1">
      <c r="A94" s="23"/>
    </row>
    <row r="95" spans="1:1" ht="20.100000000000001" customHeight="1">
      <c r="A95" s="23"/>
    </row>
    <row r="96" spans="1:1" ht="20.100000000000001" customHeight="1">
      <c r="A96" s="23"/>
    </row>
    <row r="97" spans="1:1" ht="20.100000000000001" customHeight="1">
      <c r="A97" s="18"/>
    </row>
    <row r="98" spans="1:1" ht="20.100000000000001" customHeight="1">
      <c r="A98" s="23"/>
    </row>
    <row r="99" spans="1:1" ht="20.100000000000001" customHeight="1">
      <c r="A99" s="23"/>
    </row>
    <row r="100" spans="1:1" ht="20.100000000000001" customHeight="1">
      <c r="A100" s="23"/>
    </row>
    <row r="101" spans="1:1" ht="20.100000000000001" customHeight="1">
      <c r="A101" s="2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01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29" customWidth="1"/>
    <col min="2" max="4" width="16.28515625" style="29" customWidth="1"/>
    <col min="5" max="5" width="4.28515625" style="29" customWidth="1"/>
    <col min="6" max="6" width="16.28515625" style="29" customWidth="1"/>
    <col min="7" max="16384" width="16.28515625" style="29"/>
  </cols>
  <sheetData>
    <row r="1" spans="1:5" ht="27.75" customHeight="1">
      <c r="A1" s="51" t="s">
        <v>88</v>
      </c>
      <c r="B1" s="51"/>
      <c r="C1" s="51"/>
      <c r="D1" s="51"/>
      <c r="E1" s="51"/>
    </row>
    <row r="2" spans="1:5" ht="20.25" customHeight="1">
      <c r="A2" s="18"/>
      <c r="B2" s="16"/>
      <c r="C2" s="17"/>
      <c r="D2" s="17"/>
      <c r="E2" s="18"/>
    </row>
    <row r="3" spans="1:5" ht="20.85" customHeight="1">
      <c r="A3" s="21"/>
      <c r="B3" s="20" t="s">
        <v>20</v>
      </c>
      <c r="C3" s="4" t="s">
        <v>2</v>
      </c>
      <c r="D3" s="4" t="s">
        <v>3</v>
      </c>
      <c r="E3" s="5"/>
    </row>
    <row r="4" spans="1:5" ht="20.85" customHeight="1">
      <c r="A4" s="23"/>
      <c r="B4" s="4" t="s">
        <v>11</v>
      </c>
      <c r="C4" s="12">
        <v>2777</v>
      </c>
      <c r="D4" s="13">
        <f>C4/C6</f>
        <v>0.35717041800643085</v>
      </c>
      <c r="E4" s="10"/>
    </row>
    <row r="5" spans="1:5" ht="20.85" customHeight="1">
      <c r="A5" s="23"/>
      <c r="B5" s="4" t="s">
        <v>12</v>
      </c>
      <c r="C5" s="12">
        <v>4998</v>
      </c>
      <c r="D5" s="13">
        <f>C5/C6</f>
        <v>0.6428295819935691</v>
      </c>
      <c r="E5" s="10"/>
    </row>
    <row r="6" spans="1:5" ht="20.85" customHeight="1">
      <c r="A6" s="23"/>
      <c r="B6" s="3" t="s">
        <v>6</v>
      </c>
      <c r="C6" s="12">
        <f>SUM(C4:C5)</f>
        <v>7775</v>
      </c>
      <c r="D6" s="13">
        <f>SUM(D4:D5)</f>
        <v>1</v>
      </c>
      <c r="E6" s="10"/>
    </row>
    <row r="7" spans="1:5" ht="20.85" customHeight="1">
      <c r="A7" s="18"/>
      <c r="B7" s="16"/>
      <c r="C7" s="17"/>
      <c r="D7" s="17"/>
      <c r="E7" s="18"/>
    </row>
    <row r="8" spans="1:5" ht="20.85" customHeight="1">
      <c r="A8" s="23"/>
      <c r="B8" s="20" t="s">
        <v>28</v>
      </c>
      <c r="C8" s="4" t="s">
        <v>2</v>
      </c>
      <c r="D8" s="4" t="s">
        <v>3</v>
      </c>
      <c r="E8" s="10"/>
    </row>
    <row r="9" spans="1:5" ht="20.85" customHeight="1">
      <c r="A9" s="23"/>
      <c r="B9" s="4" t="s">
        <v>11</v>
      </c>
      <c r="C9" s="12">
        <v>1079</v>
      </c>
      <c r="D9" s="13">
        <f>C9/C11</f>
        <v>0.47680070702607158</v>
      </c>
      <c r="E9" s="10"/>
    </row>
    <row r="10" spans="1:5" ht="20.85" customHeight="1">
      <c r="A10" s="23"/>
      <c r="B10" s="4" t="s">
        <v>12</v>
      </c>
      <c r="C10" s="12">
        <v>1184</v>
      </c>
      <c r="D10" s="13">
        <f>C10/C11</f>
        <v>0.52319929297392842</v>
      </c>
      <c r="E10" s="10"/>
    </row>
    <row r="11" spans="1:5" ht="20.85" customHeight="1">
      <c r="A11" s="23"/>
      <c r="B11" s="3" t="s">
        <v>6</v>
      </c>
      <c r="C11" s="12">
        <f>SUM(C9:C10)</f>
        <v>2263</v>
      </c>
      <c r="D11" s="13">
        <f>SUM(D9:D10)</f>
        <v>1</v>
      </c>
      <c r="E11" s="10"/>
    </row>
    <row r="12" spans="1:5" ht="20.85" customHeight="1">
      <c r="A12" s="18"/>
      <c r="B12" s="16"/>
      <c r="C12" s="17"/>
      <c r="D12" s="17"/>
      <c r="E12" s="18"/>
    </row>
    <row r="13" spans="1:5" ht="20.85" customHeight="1">
      <c r="A13" s="23"/>
      <c r="B13" s="20" t="s">
        <v>40</v>
      </c>
      <c r="C13" s="4" t="s">
        <v>2</v>
      </c>
      <c r="D13" s="4" t="s">
        <v>3</v>
      </c>
      <c r="E13" s="10"/>
    </row>
    <row r="14" spans="1:5" ht="20.85" customHeight="1">
      <c r="A14" s="23"/>
      <c r="B14" s="4" t="s">
        <v>11</v>
      </c>
      <c r="C14" s="12">
        <v>169</v>
      </c>
      <c r="D14" s="13">
        <f>C14/C16</f>
        <v>0.47605633802816899</v>
      </c>
      <c r="E14" s="10"/>
    </row>
    <row r="15" spans="1:5" ht="20.85" customHeight="1">
      <c r="A15" s="23"/>
      <c r="B15" s="4" t="s">
        <v>12</v>
      </c>
      <c r="C15" s="12">
        <v>186</v>
      </c>
      <c r="D15" s="13">
        <f>C15/C16</f>
        <v>0.52394366197183095</v>
      </c>
      <c r="E15" s="10"/>
    </row>
    <row r="16" spans="1:5" ht="20.85" customHeight="1">
      <c r="A16" s="23"/>
      <c r="B16" s="3" t="s">
        <v>6</v>
      </c>
      <c r="C16" s="12">
        <f>SUM(C14:C15)</f>
        <v>355</v>
      </c>
      <c r="D16" s="13">
        <f>SUM(D14:D15)</f>
        <v>1</v>
      </c>
      <c r="E16" s="10"/>
    </row>
    <row r="17" spans="1:5" ht="20.85" customHeight="1">
      <c r="A17" s="18"/>
      <c r="B17" s="16"/>
      <c r="C17" s="17"/>
      <c r="D17" s="17"/>
      <c r="E17" s="18"/>
    </row>
    <row r="18" spans="1:5" ht="20.85" customHeight="1">
      <c r="A18" s="23"/>
      <c r="B18" s="20" t="s">
        <v>44</v>
      </c>
      <c r="C18" s="4" t="s">
        <v>2</v>
      </c>
      <c r="D18" s="4" t="s">
        <v>3</v>
      </c>
      <c r="E18" s="10"/>
    </row>
    <row r="19" spans="1:5" ht="20.85" customHeight="1">
      <c r="A19" s="23"/>
      <c r="B19" s="4" t="s">
        <v>11</v>
      </c>
      <c r="C19" s="12">
        <v>1028</v>
      </c>
      <c r="D19" s="13">
        <f>C19/C21</f>
        <v>0.44676227727075185</v>
      </c>
      <c r="E19" s="10"/>
    </row>
    <row r="20" spans="1:5" ht="20.85" customHeight="1">
      <c r="A20" s="23"/>
      <c r="B20" s="4" t="s">
        <v>12</v>
      </c>
      <c r="C20" s="12">
        <v>1273</v>
      </c>
      <c r="D20" s="13">
        <f>C20/C21</f>
        <v>0.5532377227292482</v>
      </c>
      <c r="E20" s="10"/>
    </row>
    <row r="21" spans="1:5" ht="20.85" customHeight="1">
      <c r="A21" s="23"/>
      <c r="B21" s="3" t="s">
        <v>6</v>
      </c>
      <c r="C21" s="12">
        <f>SUM(C19:C20)</f>
        <v>2301</v>
      </c>
      <c r="D21" s="13">
        <f>SUM(D19:D20)</f>
        <v>1</v>
      </c>
      <c r="E21" s="10"/>
    </row>
    <row r="22" spans="1:5" ht="20.85" customHeight="1">
      <c r="A22" s="18"/>
      <c r="B22" s="16"/>
      <c r="C22" s="17"/>
      <c r="D22" s="17"/>
      <c r="E22" s="18"/>
    </row>
    <row r="23" spans="1:5" ht="20.85" customHeight="1">
      <c r="A23" s="23"/>
      <c r="B23" s="20" t="s">
        <v>72</v>
      </c>
      <c r="C23" s="4" t="s">
        <v>2</v>
      </c>
      <c r="D23" s="4" t="s">
        <v>3</v>
      </c>
      <c r="E23" s="10"/>
    </row>
    <row r="24" spans="1:5" ht="20.85" customHeight="1">
      <c r="A24" s="23"/>
      <c r="B24" s="4" t="s">
        <v>11</v>
      </c>
      <c r="C24" s="12">
        <v>1852</v>
      </c>
      <c r="D24" s="13">
        <f>C24/C26</f>
        <v>0.20990592768899469</v>
      </c>
      <c r="E24" s="10"/>
    </row>
    <row r="25" spans="1:5" ht="20.85" customHeight="1">
      <c r="A25" s="23"/>
      <c r="B25" s="4" t="s">
        <v>12</v>
      </c>
      <c r="C25" s="12">
        <v>6971</v>
      </c>
      <c r="D25" s="13">
        <f>C25/C26</f>
        <v>0.79009407231100537</v>
      </c>
      <c r="E25" s="10"/>
    </row>
    <row r="26" spans="1:5" ht="20.85" customHeight="1">
      <c r="A26" s="23"/>
      <c r="B26" s="3" t="s">
        <v>6</v>
      </c>
      <c r="C26" s="12">
        <f>SUM(C24:C25)</f>
        <v>8823</v>
      </c>
      <c r="D26" s="13">
        <f>SUM(D24:D25)</f>
        <v>1</v>
      </c>
      <c r="E26" s="10"/>
    </row>
    <row r="27" spans="1:5" ht="20.85" customHeight="1">
      <c r="A27" s="18"/>
      <c r="B27" s="16"/>
      <c r="C27" s="17"/>
      <c r="D27" s="17"/>
      <c r="E27" s="18"/>
    </row>
    <row r="28" spans="1:5" ht="20.85" customHeight="1">
      <c r="A28" s="23"/>
      <c r="B28" s="20" t="s">
        <v>78</v>
      </c>
      <c r="C28" s="4" t="s">
        <v>2</v>
      </c>
      <c r="D28" s="4" t="s">
        <v>3</v>
      </c>
      <c r="E28" s="10"/>
    </row>
    <row r="29" spans="1:5" ht="20.85" customHeight="1">
      <c r="A29" s="23"/>
      <c r="B29" s="4" t="s">
        <v>11</v>
      </c>
      <c r="C29" s="12">
        <v>499</v>
      </c>
      <c r="D29" s="13">
        <f>C29/C31</f>
        <v>0.53368983957219251</v>
      </c>
      <c r="E29" s="10"/>
    </row>
    <row r="30" spans="1:5" ht="20.85" customHeight="1">
      <c r="A30" s="23"/>
      <c r="B30" s="4" t="s">
        <v>12</v>
      </c>
      <c r="C30" s="12">
        <v>436</v>
      </c>
      <c r="D30" s="13">
        <f>C30/C31</f>
        <v>0.46631016042780749</v>
      </c>
      <c r="E30" s="10"/>
    </row>
    <row r="31" spans="1:5" ht="20.85" customHeight="1">
      <c r="A31" s="23"/>
      <c r="B31" s="3" t="s">
        <v>6</v>
      </c>
      <c r="C31" s="12">
        <f>SUM(C29:C30)</f>
        <v>935</v>
      </c>
      <c r="D31" s="13">
        <f>SUM(D29:D30)</f>
        <v>1</v>
      </c>
      <c r="E31" s="10"/>
    </row>
    <row r="32" spans="1:5" ht="20.85" customHeight="1">
      <c r="A32" s="18"/>
      <c r="B32" s="16"/>
      <c r="C32" s="17"/>
      <c r="D32" s="17"/>
      <c r="E32" s="18"/>
    </row>
    <row r="33" spans="1:5" ht="20.85" customHeight="1">
      <c r="A33" s="23"/>
      <c r="B33" s="20" t="s">
        <v>84</v>
      </c>
      <c r="C33" s="4" t="s">
        <v>2</v>
      </c>
      <c r="D33" s="4" t="s">
        <v>3</v>
      </c>
      <c r="E33" s="10"/>
    </row>
    <row r="34" spans="1:5" ht="20.85" customHeight="1">
      <c r="A34" s="23"/>
      <c r="B34" s="4" t="s">
        <v>11</v>
      </c>
      <c r="C34" s="12">
        <v>2545</v>
      </c>
      <c r="D34" s="13">
        <f>C34/C36</f>
        <v>0.39045719545872964</v>
      </c>
      <c r="E34" s="10"/>
    </row>
    <row r="35" spans="1:5" ht="20.85" customHeight="1">
      <c r="A35" s="23"/>
      <c r="B35" s="4" t="s">
        <v>12</v>
      </c>
      <c r="C35" s="12">
        <v>3973</v>
      </c>
      <c r="D35" s="13">
        <f>C35/C36</f>
        <v>0.6095428045412703</v>
      </c>
      <c r="E35" s="10"/>
    </row>
    <row r="36" spans="1:5" ht="20.85" customHeight="1">
      <c r="A36" s="23"/>
      <c r="B36" s="3" t="s">
        <v>6</v>
      </c>
      <c r="C36" s="12">
        <f>SUM(C34:C35)</f>
        <v>6518</v>
      </c>
      <c r="D36" s="13">
        <f>SUM(D34:D35)</f>
        <v>1</v>
      </c>
      <c r="E36" s="10"/>
    </row>
    <row r="37" spans="1:5" ht="20.85" customHeight="1">
      <c r="A37" s="18"/>
      <c r="B37" s="16"/>
      <c r="C37" s="17"/>
      <c r="D37" s="17"/>
      <c r="E37" s="18"/>
    </row>
    <row r="38" spans="1:5" ht="20.85" customHeight="1">
      <c r="A38" s="23"/>
      <c r="B38" s="20" t="s">
        <v>21</v>
      </c>
      <c r="C38" s="4" t="s">
        <v>2</v>
      </c>
      <c r="D38" s="4" t="s">
        <v>3</v>
      </c>
      <c r="E38" s="10"/>
    </row>
    <row r="39" spans="1:5" ht="20.85" customHeight="1">
      <c r="A39" s="23"/>
      <c r="B39" s="4" t="s">
        <v>11</v>
      </c>
      <c r="C39" s="12">
        <v>784</v>
      </c>
      <c r="D39" s="13">
        <f>C39/C41</f>
        <v>0.39817166074149313</v>
      </c>
      <c r="E39" s="10"/>
    </row>
    <row r="40" spans="1:5" ht="20.85" customHeight="1">
      <c r="A40" s="23"/>
      <c r="B40" s="4" t="s">
        <v>12</v>
      </c>
      <c r="C40" s="12">
        <v>1185</v>
      </c>
      <c r="D40" s="13">
        <f>C40/C41</f>
        <v>0.60182833925850687</v>
      </c>
      <c r="E40" s="10"/>
    </row>
    <row r="41" spans="1:5" ht="20.85" customHeight="1">
      <c r="A41" s="23"/>
      <c r="B41" s="3" t="s">
        <v>6</v>
      </c>
      <c r="C41" s="12">
        <f>SUM(C39:C40)</f>
        <v>1969</v>
      </c>
      <c r="D41" s="13">
        <f>SUM(D39:D40)</f>
        <v>1</v>
      </c>
      <c r="E41" s="10"/>
    </row>
    <row r="42" spans="1:5" ht="20.85" customHeight="1">
      <c r="A42" s="18"/>
      <c r="B42" s="16"/>
      <c r="C42" s="17"/>
      <c r="D42" s="17"/>
      <c r="E42" s="18"/>
    </row>
    <row r="43" spans="1:5" ht="20.85" customHeight="1">
      <c r="A43" s="23"/>
      <c r="B43" s="20" t="s">
        <v>29</v>
      </c>
      <c r="C43" s="4" t="s">
        <v>2</v>
      </c>
      <c r="D43" s="4" t="s">
        <v>3</v>
      </c>
      <c r="E43" s="10"/>
    </row>
    <row r="44" spans="1:5" ht="20.85" customHeight="1">
      <c r="A44" s="23"/>
      <c r="B44" s="4" t="s">
        <v>11</v>
      </c>
      <c r="C44" s="12">
        <v>2898</v>
      </c>
      <c r="D44" s="13">
        <f>C44/C46</f>
        <v>0.43292500746937557</v>
      </c>
      <c r="E44" s="10"/>
    </row>
    <row r="45" spans="1:5" ht="20.85" customHeight="1">
      <c r="A45" s="23"/>
      <c r="B45" s="4" t="s">
        <v>12</v>
      </c>
      <c r="C45" s="12">
        <v>3796</v>
      </c>
      <c r="D45" s="13">
        <f>C45/C46</f>
        <v>0.56707499253062443</v>
      </c>
      <c r="E45" s="10"/>
    </row>
    <row r="46" spans="1:5" ht="20.85" customHeight="1">
      <c r="A46" s="23"/>
      <c r="B46" s="3" t="s">
        <v>6</v>
      </c>
      <c r="C46" s="12">
        <f>SUM(C44:C45)</f>
        <v>6694</v>
      </c>
      <c r="D46" s="13">
        <f>SUM(D44:D45)</f>
        <v>1</v>
      </c>
      <c r="E46" s="10"/>
    </row>
    <row r="47" spans="1:5" ht="20.85" customHeight="1">
      <c r="A47" s="18"/>
      <c r="B47" s="16"/>
      <c r="C47" s="17"/>
      <c r="D47" s="17"/>
      <c r="E47" s="18"/>
    </row>
    <row r="48" spans="1:5" ht="20.85" customHeight="1">
      <c r="A48" s="23"/>
      <c r="B48" s="20" t="s">
        <v>41</v>
      </c>
      <c r="C48" s="4" t="s">
        <v>2</v>
      </c>
      <c r="D48" s="4" t="s">
        <v>3</v>
      </c>
      <c r="E48" s="10"/>
    </row>
    <row r="49" spans="1:5" ht="20.85" customHeight="1">
      <c r="A49" s="23"/>
      <c r="B49" s="4" t="s">
        <v>11</v>
      </c>
      <c r="C49" s="12">
        <v>4259</v>
      </c>
      <c r="D49" s="13">
        <f>C49/C51</f>
        <v>0.33667984189723321</v>
      </c>
      <c r="E49" s="10"/>
    </row>
    <row r="50" spans="1:5" ht="20.85" customHeight="1">
      <c r="A50" s="23"/>
      <c r="B50" s="4" t="s">
        <v>12</v>
      </c>
      <c r="C50" s="12">
        <v>8391</v>
      </c>
      <c r="D50" s="13">
        <f>C50/C51</f>
        <v>0.66332015810276679</v>
      </c>
      <c r="E50" s="10"/>
    </row>
    <row r="51" spans="1:5" ht="20.85" customHeight="1">
      <c r="A51" s="23"/>
      <c r="B51" s="3" t="s">
        <v>6</v>
      </c>
      <c r="C51" s="12">
        <f>SUM(C49:C50)</f>
        <v>12650</v>
      </c>
      <c r="D51" s="13">
        <f>SUM(D49:D50)</f>
        <v>1</v>
      </c>
      <c r="E51" s="10"/>
    </row>
    <row r="52" spans="1:5" ht="20.85" customHeight="1">
      <c r="A52" s="18"/>
      <c r="B52" s="16"/>
      <c r="C52" s="17"/>
      <c r="D52" s="17"/>
      <c r="E52" s="18"/>
    </row>
    <row r="53" spans="1:5" ht="20.85" customHeight="1">
      <c r="A53" s="23"/>
      <c r="B53" s="20" t="s">
        <v>58</v>
      </c>
      <c r="C53" s="4" t="s">
        <v>2</v>
      </c>
      <c r="D53" s="4" t="s">
        <v>3</v>
      </c>
      <c r="E53" s="10"/>
    </row>
    <row r="54" spans="1:5" ht="20.85" customHeight="1">
      <c r="A54" s="23"/>
      <c r="B54" s="4" t="s">
        <v>11</v>
      </c>
      <c r="C54" s="12">
        <v>1615</v>
      </c>
      <c r="D54" s="13">
        <f>C54/C56</f>
        <v>0.29780564263322884</v>
      </c>
      <c r="E54" s="10"/>
    </row>
    <row r="55" spans="1:5" ht="20.85" customHeight="1">
      <c r="A55" s="23"/>
      <c r="B55" s="4" t="s">
        <v>12</v>
      </c>
      <c r="C55" s="12">
        <v>3808</v>
      </c>
      <c r="D55" s="13">
        <f>C55/C56</f>
        <v>0.70219435736677116</v>
      </c>
      <c r="E55" s="10"/>
    </row>
    <row r="56" spans="1:5" ht="20.85" customHeight="1">
      <c r="A56" s="23"/>
      <c r="B56" s="3" t="s">
        <v>6</v>
      </c>
      <c r="C56" s="12">
        <f>SUM(C54:C55)</f>
        <v>5423</v>
      </c>
      <c r="D56" s="13">
        <f>SUM(D54:D55)</f>
        <v>1</v>
      </c>
      <c r="E56" s="10"/>
    </row>
    <row r="57" spans="1:5" ht="20.85" customHeight="1">
      <c r="A57" s="18"/>
      <c r="B57" s="16"/>
      <c r="C57" s="17"/>
      <c r="D57" s="17"/>
      <c r="E57" s="18"/>
    </row>
    <row r="58" spans="1:5" ht="20.85" customHeight="1">
      <c r="A58" s="23"/>
      <c r="B58" s="20" t="s">
        <v>67</v>
      </c>
      <c r="C58" s="4" t="s">
        <v>2</v>
      </c>
      <c r="D58" s="4" t="s">
        <v>3</v>
      </c>
      <c r="E58" s="10"/>
    </row>
    <row r="59" spans="1:5" ht="20.85" customHeight="1">
      <c r="A59" s="23"/>
      <c r="B59" s="4" t="s">
        <v>11</v>
      </c>
      <c r="C59" s="12">
        <v>1514</v>
      </c>
      <c r="D59" s="13">
        <f>C59/C61</f>
        <v>0.51920438957475989</v>
      </c>
      <c r="E59" s="10"/>
    </row>
    <row r="60" spans="1:5" ht="20.85" customHeight="1">
      <c r="A60" s="23"/>
      <c r="B60" s="4" t="s">
        <v>12</v>
      </c>
      <c r="C60" s="12">
        <v>1402</v>
      </c>
      <c r="D60" s="13">
        <f>C60/C61</f>
        <v>0.48079561042524005</v>
      </c>
      <c r="E60" s="10"/>
    </row>
    <row r="61" spans="1:5" ht="20.85" customHeight="1">
      <c r="A61" s="23"/>
      <c r="B61" s="3" t="s">
        <v>6</v>
      </c>
      <c r="C61" s="12">
        <f>SUM(C59:C60)</f>
        <v>2916</v>
      </c>
      <c r="D61" s="13">
        <f>SUM(D59:D60)</f>
        <v>1</v>
      </c>
      <c r="E61" s="10"/>
    </row>
    <row r="62" spans="1:5" ht="20.85" customHeight="1">
      <c r="A62" s="18"/>
      <c r="B62" s="16"/>
      <c r="C62" s="17"/>
      <c r="D62" s="17"/>
      <c r="E62" s="18"/>
    </row>
    <row r="63" spans="1:5" ht="20.85" customHeight="1">
      <c r="A63" s="23"/>
      <c r="B63" s="20" t="s">
        <v>70</v>
      </c>
      <c r="C63" s="4" t="s">
        <v>2</v>
      </c>
      <c r="D63" s="4" t="s">
        <v>3</v>
      </c>
      <c r="E63" s="10"/>
    </row>
    <row r="64" spans="1:5" ht="20.85" customHeight="1">
      <c r="A64" s="23"/>
      <c r="B64" s="4" t="s">
        <v>11</v>
      </c>
      <c r="C64" s="12">
        <v>7197</v>
      </c>
      <c r="D64" s="13">
        <f>C64/C66</f>
        <v>0.49610532846212174</v>
      </c>
      <c r="E64" s="10"/>
    </row>
    <row r="65" spans="1:5" ht="20.85" customHeight="1">
      <c r="A65" s="23"/>
      <c r="B65" s="4" t="s">
        <v>12</v>
      </c>
      <c r="C65" s="12">
        <v>7310</v>
      </c>
      <c r="D65" s="13">
        <f>C65/C66</f>
        <v>0.50389467153787826</v>
      </c>
      <c r="E65" s="10"/>
    </row>
    <row r="66" spans="1:5" ht="20.85" customHeight="1">
      <c r="A66" s="23"/>
      <c r="B66" s="3" t="s">
        <v>6</v>
      </c>
      <c r="C66" s="12">
        <f>SUM(C64:C65)</f>
        <v>14507</v>
      </c>
      <c r="D66" s="13">
        <f>SUM(D64:D65)</f>
        <v>1</v>
      </c>
      <c r="E66" s="10"/>
    </row>
    <row r="67" spans="1:5" ht="20.85" customHeight="1">
      <c r="A67" s="18"/>
      <c r="B67" s="16"/>
      <c r="C67" s="17"/>
      <c r="D67" s="17"/>
      <c r="E67" s="18"/>
    </row>
    <row r="68" spans="1:5" ht="20.85" customHeight="1">
      <c r="A68" s="23"/>
      <c r="B68" s="20" t="s">
        <v>59</v>
      </c>
      <c r="C68" s="4" t="s">
        <v>2</v>
      </c>
      <c r="D68" s="4" t="s">
        <v>3</v>
      </c>
      <c r="E68" s="10"/>
    </row>
    <row r="69" spans="1:5" ht="20.85" customHeight="1">
      <c r="A69" s="23"/>
      <c r="B69" s="4" t="s">
        <v>11</v>
      </c>
      <c r="C69" s="12">
        <v>4381</v>
      </c>
      <c r="D69" s="13">
        <f>C69/C71</f>
        <v>0.44396027563842722</v>
      </c>
      <c r="E69" s="10"/>
    </row>
    <row r="70" spans="1:5" ht="20.85" customHeight="1">
      <c r="A70" s="23"/>
      <c r="B70" s="4" t="s">
        <v>12</v>
      </c>
      <c r="C70" s="12">
        <v>5487</v>
      </c>
      <c r="D70" s="13">
        <f>C70/C71</f>
        <v>0.55603972436157278</v>
      </c>
      <c r="E70" s="10"/>
    </row>
    <row r="71" spans="1:5" ht="20.85" customHeight="1">
      <c r="A71" s="23"/>
      <c r="B71" s="3" t="s">
        <v>6</v>
      </c>
      <c r="C71" s="12">
        <f>SUM(C69:C70)</f>
        <v>9868</v>
      </c>
      <c r="D71" s="13">
        <f>SUM(D69:D70)</f>
        <v>1</v>
      </c>
      <c r="E71" s="10"/>
    </row>
    <row r="72" spans="1:5" ht="20.85" customHeight="1">
      <c r="A72" s="18"/>
      <c r="B72" s="16"/>
      <c r="C72" s="17"/>
      <c r="D72" s="17"/>
      <c r="E72" s="18"/>
    </row>
    <row r="73" spans="1:5" ht="20.85" customHeight="1">
      <c r="A73" s="23"/>
      <c r="B73" s="20" t="s">
        <v>71</v>
      </c>
      <c r="C73" s="4" t="s">
        <v>2</v>
      </c>
      <c r="D73" s="4" t="s">
        <v>3</v>
      </c>
      <c r="E73" s="10"/>
    </row>
    <row r="74" spans="1:5" ht="20.85" customHeight="1">
      <c r="A74" s="23"/>
      <c r="B74" s="4" t="s">
        <v>11</v>
      </c>
      <c r="C74" s="12">
        <v>1588</v>
      </c>
      <c r="D74" s="13">
        <f>C74/C76</f>
        <v>0.46216530849825377</v>
      </c>
      <c r="E74" s="10"/>
    </row>
    <row r="75" spans="1:5" ht="20.85" customHeight="1">
      <c r="A75" s="23"/>
      <c r="B75" s="4" t="s">
        <v>12</v>
      </c>
      <c r="C75" s="12">
        <v>1848</v>
      </c>
      <c r="D75" s="13">
        <f>C75/C76</f>
        <v>0.53783469150174623</v>
      </c>
      <c r="E75" s="10"/>
    </row>
    <row r="76" spans="1:5" ht="20.85" customHeight="1">
      <c r="A76" s="23"/>
      <c r="B76" s="3" t="s">
        <v>6</v>
      </c>
      <c r="C76" s="12">
        <f>SUM(C74:C75)</f>
        <v>3436</v>
      </c>
      <c r="D76" s="13">
        <f>SUM(D74:D75)</f>
        <v>1</v>
      </c>
      <c r="E76" s="10"/>
    </row>
    <row r="77" spans="1:5" ht="20.100000000000001" customHeight="1">
      <c r="A77" s="18"/>
    </row>
    <row r="78" spans="1:5" ht="20.100000000000001" customHeight="1">
      <c r="A78" s="23"/>
    </row>
    <row r="79" spans="1:5" ht="20.100000000000001" customHeight="1">
      <c r="A79" s="23"/>
    </row>
    <row r="80" spans="1:5" ht="20.100000000000001" customHeight="1">
      <c r="A80" s="23"/>
    </row>
    <row r="81" spans="1:1" ht="20.100000000000001" customHeight="1">
      <c r="A81" s="23"/>
    </row>
    <row r="82" spans="1:1" ht="20.100000000000001" customHeight="1">
      <c r="A82" s="18"/>
    </row>
    <row r="83" spans="1:1" ht="20.100000000000001" customHeight="1">
      <c r="A83" s="23"/>
    </row>
    <row r="84" spans="1:1" ht="20.100000000000001" customHeight="1">
      <c r="A84" s="23"/>
    </row>
    <row r="85" spans="1:1" ht="20.100000000000001" customHeight="1">
      <c r="A85" s="23"/>
    </row>
    <row r="86" spans="1:1" ht="20.100000000000001" customHeight="1">
      <c r="A86" s="23"/>
    </row>
    <row r="87" spans="1:1" ht="20.100000000000001" customHeight="1">
      <c r="A87" s="18"/>
    </row>
    <row r="88" spans="1:1" ht="20.100000000000001" customHeight="1">
      <c r="A88" s="23"/>
    </row>
    <row r="89" spans="1:1" ht="20.100000000000001" customHeight="1">
      <c r="A89" s="23"/>
    </row>
    <row r="90" spans="1:1" ht="20.100000000000001" customHeight="1">
      <c r="A90" s="23"/>
    </row>
    <row r="91" spans="1:1" ht="20.100000000000001" customHeight="1">
      <c r="A91" s="23"/>
    </row>
    <row r="92" spans="1:1" ht="20.100000000000001" customHeight="1">
      <c r="A92" s="18"/>
    </row>
    <row r="93" spans="1:1" ht="20.100000000000001" customHeight="1">
      <c r="A93" s="23"/>
    </row>
    <row r="94" spans="1:1" ht="20.100000000000001" customHeight="1">
      <c r="A94" s="23"/>
    </row>
    <row r="95" spans="1:1" ht="20.100000000000001" customHeight="1">
      <c r="A95" s="23"/>
    </row>
    <row r="96" spans="1:1" ht="20.100000000000001" customHeight="1">
      <c r="A96" s="23"/>
    </row>
    <row r="97" spans="1:1" ht="20.100000000000001" customHeight="1">
      <c r="A97" s="18"/>
    </row>
    <row r="98" spans="1:1" ht="20.100000000000001" customHeight="1">
      <c r="A98" s="23"/>
    </row>
    <row r="99" spans="1:1" ht="20.100000000000001" customHeight="1">
      <c r="A99" s="23"/>
    </row>
    <row r="100" spans="1:1" ht="20.100000000000001" customHeight="1">
      <c r="A100" s="23"/>
    </row>
    <row r="101" spans="1:1" ht="20.100000000000001" customHeight="1">
      <c r="A101" s="2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1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30" customWidth="1"/>
    <col min="2" max="4" width="16.28515625" style="30" customWidth="1"/>
    <col min="5" max="5" width="4.28515625" style="30" customWidth="1"/>
    <col min="6" max="8" width="16.28515625" style="30" customWidth="1"/>
    <col min="9" max="9" width="4.28515625" style="30" customWidth="1"/>
    <col min="10" max="12" width="16.28515625" style="30" customWidth="1"/>
    <col min="13" max="13" width="4.140625" style="30" customWidth="1"/>
    <col min="14" max="17" width="16.28515625" style="30" customWidth="1"/>
    <col min="18" max="16384" width="16.28515625" style="30"/>
  </cols>
  <sheetData>
    <row r="1" spans="1:16" ht="27.75" customHeight="1">
      <c r="A1" s="51" t="s">
        <v>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ht="20.25" customHeight="1">
      <c r="A2" s="18"/>
      <c r="B2" s="16"/>
      <c r="C2" s="17"/>
      <c r="D2" s="17"/>
      <c r="E2" s="18"/>
      <c r="F2" s="17"/>
      <c r="G2" s="17"/>
      <c r="H2" s="17"/>
      <c r="I2" s="18"/>
      <c r="J2" s="17"/>
      <c r="K2" s="17"/>
      <c r="L2" s="17"/>
      <c r="M2" s="25"/>
      <c r="N2" s="17"/>
      <c r="O2" s="17"/>
      <c r="P2" s="17"/>
    </row>
    <row r="3" spans="1:16" ht="20.85" customHeight="1">
      <c r="A3" s="21"/>
      <c r="B3" s="20" t="s">
        <v>20</v>
      </c>
      <c r="C3" s="4" t="s">
        <v>2</v>
      </c>
      <c r="D3" s="4" t="s">
        <v>3</v>
      </c>
      <c r="E3" s="21"/>
      <c r="F3" s="20" t="s">
        <v>21</v>
      </c>
      <c r="G3" s="4" t="s">
        <v>2</v>
      </c>
      <c r="H3" s="4" t="s">
        <v>3</v>
      </c>
      <c r="I3" s="21"/>
      <c r="J3" s="20" t="s">
        <v>22</v>
      </c>
      <c r="K3" s="4" t="s">
        <v>2</v>
      </c>
      <c r="L3" s="4" t="s">
        <v>3</v>
      </c>
      <c r="M3" s="22"/>
      <c r="N3" s="20" t="s">
        <v>23</v>
      </c>
      <c r="O3" s="4" t="s">
        <v>2</v>
      </c>
      <c r="P3" s="4" t="s">
        <v>3</v>
      </c>
    </row>
    <row r="4" spans="1:16" ht="20.85" customHeight="1">
      <c r="A4" s="23"/>
      <c r="B4" s="4" t="s">
        <v>14</v>
      </c>
      <c r="C4" s="12">
        <v>4097</v>
      </c>
      <c r="D4" s="13">
        <f>C4/C6</f>
        <v>0.57180739706908579</v>
      </c>
      <c r="E4" s="23"/>
      <c r="F4" s="4" t="s">
        <v>14</v>
      </c>
      <c r="G4" s="12">
        <v>950</v>
      </c>
      <c r="H4" s="13">
        <f>G4/G6</f>
        <v>0.53521126760563376</v>
      </c>
      <c r="I4" s="23"/>
      <c r="J4" s="4" t="s">
        <v>14</v>
      </c>
      <c r="K4" s="12">
        <v>5607</v>
      </c>
      <c r="L4" s="13">
        <f>K4/K6</f>
        <v>0.53501908396946563</v>
      </c>
      <c r="M4" s="24"/>
      <c r="N4" s="4" t="s">
        <v>14</v>
      </c>
      <c r="O4" s="12">
        <v>4311</v>
      </c>
      <c r="P4" s="13">
        <f>O4/O6</f>
        <v>0.56426701570680626</v>
      </c>
    </row>
    <row r="5" spans="1:16" ht="20.85" customHeight="1">
      <c r="A5" s="23"/>
      <c r="B5" s="4" t="s">
        <v>15</v>
      </c>
      <c r="C5" s="12">
        <v>3068</v>
      </c>
      <c r="D5" s="13">
        <f>C5/C6</f>
        <v>0.42819260293091416</v>
      </c>
      <c r="E5" s="23"/>
      <c r="F5" s="4" t="s">
        <v>15</v>
      </c>
      <c r="G5" s="12">
        <v>825</v>
      </c>
      <c r="H5" s="13">
        <f>G5/G6</f>
        <v>0.46478873239436619</v>
      </c>
      <c r="I5" s="23"/>
      <c r="J5" s="4" t="s">
        <v>15</v>
      </c>
      <c r="K5" s="12">
        <v>4873</v>
      </c>
      <c r="L5" s="13">
        <f>K5/K6</f>
        <v>0.46498091603053437</v>
      </c>
      <c r="M5" s="24"/>
      <c r="N5" s="4" t="s">
        <v>15</v>
      </c>
      <c r="O5" s="12">
        <v>3329</v>
      </c>
      <c r="P5" s="13">
        <f>O5/O6</f>
        <v>0.43573298429319374</v>
      </c>
    </row>
    <row r="6" spans="1:16" ht="20.85" customHeight="1">
      <c r="A6" s="23"/>
      <c r="B6" s="3" t="s">
        <v>6</v>
      </c>
      <c r="C6" s="12">
        <f>SUM(C4:C5)</f>
        <v>7165</v>
      </c>
      <c r="D6" s="13">
        <f>SUM(D4:D5)</f>
        <v>1</v>
      </c>
      <c r="E6" s="23"/>
      <c r="F6" s="3" t="s">
        <v>6</v>
      </c>
      <c r="G6" s="12">
        <f>SUM(G4:G5)</f>
        <v>1775</v>
      </c>
      <c r="H6" s="13">
        <f>SUM(H4:H5)</f>
        <v>1</v>
      </c>
      <c r="I6" s="23"/>
      <c r="J6" s="3" t="s">
        <v>6</v>
      </c>
      <c r="K6" s="12">
        <f>SUM(K4:K5)</f>
        <v>10480</v>
      </c>
      <c r="L6" s="13">
        <f>SUM(L4:L5)</f>
        <v>1</v>
      </c>
      <c r="M6" s="24"/>
      <c r="N6" s="3" t="s">
        <v>6</v>
      </c>
      <c r="O6" s="12">
        <f>SUM(O4:O5)</f>
        <v>7640</v>
      </c>
      <c r="P6" s="13">
        <f>SUM(P4:P5)</f>
        <v>1</v>
      </c>
    </row>
    <row r="7" spans="1:16" ht="20.85" customHeight="1">
      <c r="A7" s="18"/>
      <c r="B7" s="16"/>
      <c r="C7" s="17"/>
      <c r="D7" s="17"/>
      <c r="E7" s="18"/>
      <c r="F7" s="17"/>
      <c r="G7" s="17"/>
      <c r="H7" s="17"/>
      <c r="I7" s="18"/>
      <c r="J7" s="17"/>
      <c r="K7" s="17"/>
      <c r="L7" s="17"/>
      <c r="M7" s="25"/>
      <c r="N7" s="17"/>
      <c r="O7" s="17"/>
      <c r="P7" s="17"/>
    </row>
    <row r="8" spans="1:16" ht="20.85" customHeight="1">
      <c r="A8" s="23"/>
      <c r="B8" s="20" t="s">
        <v>24</v>
      </c>
      <c r="C8" s="4" t="s">
        <v>2</v>
      </c>
      <c r="D8" s="4" t="s">
        <v>3</v>
      </c>
      <c r="E8" s="23"/>
      <c r="F8" s="20" t="s">
        <v>25</v>
      </c>
      <c r="G8" s="4" t="s">
        <v>2</v>
      </c>
      <c r="H8" s="4" t="s">
        <v>3</v>
      </c>
      <c r="I8" s="23"/>
      <c r="J8" s="3" t="s">
        <v>26</v>
      </c>
      <c r="K8" s="4" t="s">
        <v>2</v>
      </c>
      <c r="L8" s="4" t="s">
        <v>3</v>
      </c>
      <c r="M8" s="24"/>
      <c r="N8" s="20" t="s">
        <v>27</v>
      </c>
      <c r="O8" s="4" t="s">
        <v>2</v>
      </c>
      <c r="P8" s="4" t="s">
        <v>3</v>
      </c>
    </row>
    <row r="9" spans="1:16" ht="20.85" customHeight="1">
      <c r="A9" s="23"/>
      <c r="B9" s="4" t="s">
        <v>14</v>
      </c>
      <c r="C9" s="12">
        <v>18073</v>
      </c>
      <c r="D9" s="13">
        <f>C9/C11</f>
        <v>0.60546063651591286</v>
      </c>
      <c r="E9" s="23"/>
      <c r="F9" s="4" t="s">
        <v>14</v>
      </c>
      <c r="G9" s="12">
        <v>6495</v>
      </c>
      <c r="H9" s="13">
        <f>G9/G11</f>
        <v>0.48819903788334335</v>
      </c>
      <c r="I9" s="23"/>
      <c r="J9" s="4" t="s">
        <v>14</v>
      </c>
      <c r="K9" s="12">
        <v>4641</v>
      </c>
      <c r="L9" s="13">
        <f>K9/K11</f>
        <v>0.48857774502579221</v>
      </c>
      <c r="M9" s="24"/>
      <c r="N9" s="4" t="s">
        <v>14</v>
      </c>
      <c r="O9" s="12">
        <v>3195</v>
      </c>
      <c r="P9" s="13">
        <f>O9/O11</f>
        <v>0.59977473249483759</v>
      </c>
    </row>
    <row r="10" spans="1:16" ht="20.85" customHeight="1">
      <c r="A10" s="23"/>
      <c r="B10" s="4" t="s">
        <v>15</v>
      </c>
      <c r="C10" s="12">
        <v>11777</v>
      </c>
      <c r="D10" s="13">
        <f>C10/C11</f>
        <v>0.39453936348408708</v>
      </c>
      <c r="E10" s="23"/>
      <c r="F10" s="4" t="s">
        <v>15</v>
      </c>
      <c r="G10" s="12">
        <v>6809</v>
      </c>
      <c r="H10" s="13">
        <f>G10/G11</f>
        <v>0.5118009621166566</v>
      </c>
      <c r="I10" s="23"/>
      <c r="J10" s="4" t="s">
        <v>15</v>
      </c>
      <c r="K10" s="12">
        <v>4858</v>
      </c>
      <c r="L10" s="13">
        <f>K10/K11</f>
        <v>0.51142225497420779</v>
      </c>
      <c r="M10" s="24"/>
      <c r="N10" s="4" t="s">
        <v>15</v>
      </c>
      <c r="O10" s="12">
        <v>2132</v>
      </c>
      <c r="P10" s="13">
        <f>O10/O11</f>
        <v>0.40022526750516241</v>
      </c>
    </row>
    <row r="11" spans="1:16" ht="20.85" customHeight="1">
      <c r="A11" s="23"/>
      <c r="B11" s="3" t="s">
        <v>6</v>
      </c>
      <c r="C11" s="12">
        <f>SUM(C9:C10)</f>
        <v>29850</v>
      </c>
      <c r="D11" s="13">
        <f>SUM(D9:D10)</f>
        <v>1</v>
      </c>
      <c r="E11" s="23"/>
      <c r="F11" s="3" t="s">
        <v>6</v>
      </c>
      <c r="G11" s="12">
        <f>SUM(G9:G10)</f>
        <v>13304</v>
      </c>
      <c r="H11" s="13">
        <f>SUM(H9:H10)</f>
        <v>1</v>
      </c>
      <c r="I11" s="23"/>
      <c r="J11" s="3" t="s">
        <v>6</v>
      </c>
      <c r="K11" s="12">
        <f>SUM(K9:K10)</f>
        <v>9499</v>
      </c>
      <c r="L11" s="13">
        <f>SUM(L9:L10)</f>
        <v>1</v>
      </c>
      <c r="M11" s="24"/>
      <c r="N11" s="3" t="s">
        <v>6</v>
      </c>
      <c r="O11" s="12">
        <f>SUM(O9:O10)</f>
        <v>5327</v>
      </c>
      <c r="P11" s="13">
        <f>SUM(P9:P10)</f>
        <v>1</v>
      </c>
    </row>
    <row r="12" spans="1:16" ht="20.85" customHeight="1">
      <c r="A12" s="18"/>
      <c r="B12" s="16"/>
      <c r="C12" s="17"/>
      <c r="D12" s="17"/>
      <c r="E12" s="18"/>
      <c r="F12" s="17"/>
      <c r="G12" s="17"/>
      <c r="H12" s="17"/>
      <c r="I12" s="18"/>
      <c r="J12" s="17"/>
      <c r="K12" s="17"/>
      <c r="L12" s="17"/>
      <c r="M12" s="25"/>
      <c r="N12" s="17"/>
      <c r="O12" s="17"/>
      <c r="P12" s="17"/>
    </row>
    <row r="13" spans="1:16" ht="20.85" customHeight="1">
      <c r="A13" s="23"/>
      <c r="B13" s="20" t="s">
        <v>28</v>
      </c>
      <c r="C13" s="4" t="s">
        <v>2</v>
      </c>
      <c r="D13" s="4" t="s">
        <v>3</v>
      </c>
      <c r="E13" s="23"/>
      <c r="F13" s="20" t="s">
        <v>29</v>
      </c>
      <c r="G13" s="4" t="s">
        <v>2</v>
      </c>
      <c r="H13" s="4" t="s">
        <v>3</v>
      </c>
      <c r="I13" s="23"/>
      <c r="J13" s="20" t="s">
        <v>30</v>
      </c>
      <c r="K13" s="4" t="s">
        <v>2</v>
      </c>
      <c r="L13" s="4" t="s">
        <v>3</v>
      </c>
      <c r="M13" s="24"/>
      <c r="N13" s="20" t="s">
        <v>31</v>
      </c>
      <c r="O13" s="4" t="s">
        <v>2</v>
      </c>
      <c r="P13" s="4" t="s">
        <v>3</v>
      </c>
    </row>
    <row r="14" spans="1:16" ht="20.85" customHeight="1">
      <c r="A14" s="23"/>
      <c r="B14" s="4" t="s">
        <v>14</v>
      </c>
      <c r="C14" s="12">
        <v>1187</v>
      </c>
      <c r="D14" s="13">
        <f>C14/C16</f>
        <v>0.59084121453459437</v>
      </c>
      <c r="E14" s="23"/>
      <c r="F14" s="4" t="s">
        <v>14</v>
      </c>
      <c r="G14" s="12">
        <v>3844</v>
      </c>
      <c r="H14" s="13">
        <f>G14/G16</f>
        <v>0.6262626262626263</v>
      </c>
      <c r="I14" s="23"/>
      <c r="J14" s="4" t="s">
        <v>14</v>
      </c>
      <c r="K14" s="12">
        <v>270</v>
      </c>
      <c r="L14" s="13">
        <f>K14/K16</f>
        <v>0.57324840764331209</v>
      </c>
      <c r="M14" s="24"/>
      <c r="N14" s="4" t="s">
        <v>14</v>
      </c>
      <c r="O14" s="12">
        <v>9554</v>
      </c>
      <c r="P14" s="13">
        <f>O14/O16</f>
        <v>0.64030560954359628</v>
      </c>
    </row>
    <row r="15" spans="1:16" ht="20.85" customHeight="1">
      <c r="A15" s="23"/>
      <c r="B15" s="4" t="s">
        <v>15</v>
      </c>
      <c r="C15" s="12">
        <v>822</v>
      </c>
      <c r="D15" s="13">
        <f>C15/C16</f>
        <v>0.40915878546540568</v>
      </c>
      <c r="E15" s="23"/>
      <c r="F15" s="4" t="s">
        <v>15</v>
      </c>
      <c r="G15" s="12">
        <v>2294</v>
      </c>
      <c r="H15" s="13">
        <f>G15/G16</f>
        <v>0.37373737373737376</v>
      </c>
      <c r="I15" s="23"/>
      <c r="J15" s="4" t="s">
        <v>15</v>
      </c>
      <c r="K15" s="12">
        <v>201</v>
      </c>
      <c r="L15" s="13">
        <f>K15/K16</f>
        <v>0.42675159235668791</v>
      </c>
      <c r="M15" s="24"/>
      <c r="N15" s="4" t="s">
        <v>15</v>
      </c>
      <c r="O15" s="12">
        <v>5367</v>
      </c>
      <c r="P15" s="13">
        <f>O15/O16</f>
        <v>0.35969439045640372</v>
      </c>
    </row>
    <row r="16" spans="1:16" ht="20.85" customHeight="1">
      <c r="A16" s="23"/>
      <c r="B16" s="3" t="s">
        <v>6</v>
      </c>
      <c r="C16" s="12">
        <f>SUM(C14:C15)</f>
        <v>2009</v>
      </c>
      <c r="D16" s="13">
        <f>SUM(D14:D15)</f>
        <v>1</v>
      </c>
      <c r="E16" s="23"/>
      <c r="F16" s="3" t="s">
        <v>6</v>
      </c>
      <c r="G16" s="12">
        <f>SUM(G14:G15)</f>
        <v>6138</v>
      </c>
      <c r="H16" s="13">
        <f>SUM(H14:H15)</f>
        <v>1</v>
      </c>
      <c r="I16" s="23"/>
      <c r="J16" s="3" t="s">
        <v>6</v>
      </c>
      <c r="K16" s="12">
        <f>SUM(K14:K15)</f>
        <v>471</v>
      </c>
      <c r="L16" s="13">
        <f>SUM(L14:L15)</f>
        <v>1</v>
      </c>
      <c r="M16" s="24"/>
      <c r="N16" s="3" t="s">
        <v>6</v>
      </c>
      <c r="O16" s="12">
        <f>SUM(O14:O15)</f>
        <v>14921</v>
      </c>
      <c r="P16" s="13">
        <f>SUM(P14:P15)</f>
        <v>1</v>
      </c>
    </row>
    <row r="17" spans="1:16" ht="20.85" customHeight="1">
      <c r="A17" s="18"/>
      <c r="B17" s="16"/>
      <c r="C17" s="17"/>
      <c r="D17" s="17"/>
      <c r="E17" s="18"/>
      <c r="F17" s="17"/>
      <c r="G17" s="17"/>
      <c r="H17" s="17"/>
      <c r="I17" s="18"/>
      <c r="J17" s="17"/>
      <c r="K17" s="17"/>
      <c r="L17" s="17"/>
      <c r="M17" s="25"/>
      <c r="N17" s="17"/>
      <c r="O17" s="17"/>
      <c r="P17" s="17"/>
    </row>
    <row r="18" spans="1:16" ht="20.85" customHeight="1">
      <c r="A18" s="23"/>
      <c r="B18" s="20" t="s">
        <v>32</v>
      </c>
      <c r="C18" s="4" t="s">
        <v>2</v>
      </c>
      <c r="D18" s="4" t="s">
        <v>3</v>
      </c>
      <c r="E18" s="23"/>
      <c r="F18" s="20" t="s">
        <v>33</v>
      </c>
      <c r="G18" s="4" t="s">
        <v>2</v>
      </c>
      <c r="H18" s="4" t="s">
        <v>3</v>
      </c>
      <c r="I18" s="23"/>
      <c r="J18" s="20" t="s">
        <v>34</v>
      </c>
      <c r="K18" s="4" t="s">
        <v>2</v>
      </c>
      <c r="L18" s="4" t="s">
        <v>3</v>
      </c>
      <c r="M18" s="24"/>
      <c r="N18" s="20" t="s">
        <v>35</v>
      </c>
      <c r="O18" s="4" t="s">
        <v>2</v>
      </c>
      <c r="P18" s="4" t="s">
        <v>3</v>
      </c>
    </row>
    <row r="19" spans="1:16" ht="20.85" customHeight="1">
      <c r="A19" s="23"/>
      <c r="B19" s="4" t="s">
        <v>14</v>
      </c>
      <c r="C19" s="12">
        <v>1679</v>
      </c>
      <c r="D19" s="13">
        <f>C19/C21</f>
        <v>0.63791793313069911</v>
      </c>
      <c r="E19" s="23"/>
      <c r="F19" s="4" t="s">
        <v>14</v>
      </c>
      <c r="G19" s="12">
        <v>397</v>
      </c>
      <c r="H19" s="13">
        <f>G19/G21</f>
        <v>0.61455108359133126</v>
      </c>
      <c r="I19" s="23"/>
      <c r="J19" s="4" t="s">
        <v>14</v>
      </c>
      <c r="K19" s="12">
        <v>202</v>
      </c>
      <c r="L19" s="13">
        <f>K19/K21</f>
        <v>0.61027190332326287</v>
      </c>
      <c r="M19" s="24"/>
      <c r="N19" s="4" t="s">
        <v>14</v>
      </c>
      <c r="O19" s="12">
        <v>4974</v>
      </c>
      <c r="P19" s="13">
        <f>O19/O21</f>
        <v>0.53772972972972977</v>
      </c>
    </row>
    <row r="20" spans="1:16" ht="20.85" customHeight="1">
      <c r="A20" s="23"/>
      <c r="B20" s="4" t="s">
        <v>15</v>
      </c>
      <c r="C20" s="12">
        <v>953</v>
      </c>
      <c r="D20" s="13">
        <f>C20/C21</f>
        <v>0.36208206686930089</v>
      </c>
      <c r="E20" s="23"/>
      <c r="F20" s="4" t="s">
        <v>15</v>
      </c>
      <c r="G20" s="12">
        <v>249</v>
      </c>
      <c r="H20" s="13">
        <f>G20/G21</f>
        <v>0.38544891640866874</v>
      </c>
      <c r="I20" s="23"/>
      <c r="J20" s="4" t="s">
        <v>15</v>
      </c>
      <c r="K20" s="12">
        <v>129</v>
      </c>
      <c r="L20" s="13">
        <f>K20/K21</f>
        <v>0.38972809667673713</v>
      </c>
      <c r="M20" s="24"/>
      <c r="N20" s="4" t="s">
        <v>15</v>
      </c>
      <c r="O20" s="12">
        <v>4276</v>
      </c>
      <c r="P20" s="13">
        <f>O20/O21</f>
        <v>0.46227027027027029</v>
      </c>
    </row>
    <row r="21" spans="1:16" ht="20.85" customHeight="1">
      <c r="A21" s="23"/>
      <c r="B21" s="3" t="s">
        <v>6</v>
      </c>
      <c r="C21" s="12">
        <f>SUM(C19:C20)</f>
        <v>2632</v>
      </c>
      <c r="D21" s="13">
        <f>SUM(D19:D20)</f>
        <v>1</v>
      </c>
      <c r="E21" s="23"/>
      <c r="F21" s="3" t="s">
        <v>6</v>
      </c>
      <c r="G21" s="12">
        <f>SUM(G19:G20)</f>
        <v>646</v>
      </c>
      <c r="H21" s="13">
        <f>SUM(H19:H20)</f>
        <v>1</v>
      </c>
      <c r="I21" s="23"/>
      <c r="J21" s="3" t="s">
        <v>6</v>
      </c>
      <c r="K21" s="12">
        <f>SUM(K19:K20)</f>
        <v>331</v>
      </c>
      <c r="L21" s="13">
        <f>SUM(L19:L20)</f>
        <v>1</v>
      </c>
      <c r="M21" s="24"/>
      <c r="N21" s="3" t="s">
        <v>6</v>
      </c>
      <c r="O21" s="12">
        <f>SUM(O19:O20)</f>
        <v>9250</v>
      </c>
      <c r="P21" s="13">
        <f>SUM(P19:P20)</f>
        <v>1</v>
      </c>
    </row>
    <row r="22" spans="1:16" ht="20.85" customHeight="1">
      <c r="A22" s="18"/>
      <c r="B22" s="16"/>
      <c r="C22" s="17"/>
      <c r="D22" s="17"/>
      <c r="E22" s="18"/>
      <c r="F22" s="17"/>
      <c r="G22" s="17"/>
      <c r="H22" s="17"/>
      <c r="I22" s="18"/>
      <c r="J22" s="17"/>
      <c r="K22" s="17"/>
      <c r="L22" s="17"/>
      <c r="M22" s="25"/>
      <c r="N22" s="17"/>
      <c r="O22" s="17"/>
      <c r="P22" s="17"/>
    </row>
    <row r="23" spans="1:16" ht="20.85" customHeight="1">
      <c r="A23" s="23"/>
      <c r="B23" s="20" t="s">
        <v>36</v>
      </c>
      <c r="C23" s="4" t="s">
        <v>2</v>
      </c>
      <c r="D23" s="4" t="s">
        <v>3</v>
      </c>
      <c r="E23" s="23"/>
      <c r="F23" s="20" t="s">
        <v>37</v>
      </c>
      <c r="G23" s="4" t="s">
        <v>2</v>
      </c>
      <c r="H23" s="4" t="s">
        <v>3</v>
      </c>
      <c r="I23" s="23"/>
      <c r="J23" s="20" t="s">
        <v>38</v>
      </c>
      <c r="K23" s="4" t="s">
        <v>2</v>
      </c>
      <c r="L23" s="4" t="s">
        <v>3</v>
      </c>
      <c r="M23" s="24"/>
      <c r="N23" s="20" t="s">
        <v>39</v>
      </c>
      <c r="O23" s="4" t="s">
        <v>2</v>
      </c>
      <c r="P23" s="4" t="s">
        <v>3</v>
      </c>
    </row>
    <row r="24" spans="1:16" ht="20.85" customHeight="1">
      <c r="A24" s="23"/>
      <c r="B24" s="4" t="s">
        <v>14</v>
      </c>
      <c r="C24" s="12">
        <v>4109</v>
      </c>
      <c r="D24" s="13">
        <f>C24/C26</f>
        <v>0.51555834378920951</v>
      </c>
      <c r="E24" s="23"/>
      <c r="F24" s="4" t="s">
        <v>14</v>
      </c>
      <c r="G24" s="12">
        <v>2974</v>
      </c>
      <c r="H24" s="13">
        <f>G24/G26</f>
        <v>0.43441425650014609</v>
      </c>
      <c r="I24" s="23"/>
      <c r="J24" s="4" t="s">
        <v>14</v>
      </c>
      <c r="K24" s="12">
        <v>17212</v>
      </c>
      <c r="L24" s="13">
        <f>K24/K26</f>
        <v>0.51884005546512324</v>
      </c>
      <c r="M24" s="24"/>
      <c r="N24" s="4" t="s">
        <v>14</v>
      </c>
      <c r="O24" s="12">
        <v>1091</v>
      </c>
      <c r="P24" s="13">
        <f>O24/O26</f>
        <v>0.59945054945054943</v>
      </c>
    </row>
    <row r="25" spans="1:16" ht="20.85" customHeight="1">
      <c r="A25" s="23"/>
      <c r="B25" s="4" t="s">
        <v>15</v>
      </c>
      <c r="C25" s="12">
        <v>3861</v>
      </c>
      <c r="D25" s="13">
        <f>C25/C26</f>
        <v>0.48444165621079044</v>
      </c>
      <c r="E25" s="23"/>
      <c r="F25" s="4" t="s">
        <v>15</v>
      </c>
      <c r="G25" s="12">
        <v>3872</v>
      </c>
      <c r="H25" s="13">
        <f>G25/G26</f>
        <v>0.56558574349985391</v>
      </c>
      <c r="I25" s="23"/>
      <c r="J25" s="4" t="s">
        <v>15</v>
      </c>
      <c r="K25" s="12">
        <v>15962</v>
      </c>
      <c r="L25" s="13">
        <f>K25/K26</f>
        <v>0.4811599445348767</v>
      </c>
      <c r="M25" s="24"/>
      <c r="N25" s="4" t="s">
        <v>15</v>
      </c>
      <c r="O25" s="12">
        <v>729</v>
      </c>
      <c r="P25" s="13">
        <f>O25/O26</f>
        <v>0.40054945054945057</v>
      </c>
    </row>
    <row r="26" spans="1:16" ht="20.85" customHeight="1">
      <c r="A26" s="23"/>
      <c r="B26" s="3" t="s">
        <v>6</v>
      </c>
      <c r="C26" s="12">
        <f>SUM(C24:C25)</f>
        <v>7970</v>
      </c>
      <c r="D26" s="13">
        <f>SUM(D24:D25)</f>
        <v>1</v>
      </c>
      <c r="E26" s="23"/>
      <c r="F26" s="3" t="s">
        <v>6</v>
      </c>
      <c r="G26" s="12">
        <f>SUM(G24:G25)</f>
        <v>6846</v>
      </c>
      <c r="H26" s="13">
        <f>SUM(H24:H25)</f>
        <v>1</v>
      </c>
      <c r="I26" s="23"/>
      <c r="J26" s="3" t="s">
        <v>6</v>
      </c>
      <c r="K26" s="12">
        <f>SUM(K24:K25)</f>
        <v>33174</v>
      </c>
      <c r="L26" s="13">
        <f>SUM(L24:L25)</f>
        <v>1</v>
      </c>
      <c r="M26" s="24"/>
      <c r="N26" s="3" t="s">
        <v>6</v>
      </c>
      <c r="O26" s="12">
        <f>SUM(O24:O25)</f>
        <v>1820</v>
      </c>
      <c r="P26" s="13">
        <f>SUM(P24:P25)</f>
        <v>1</v>
      </c>
    </row>
    <row r="27" spans="1:16" ht="20.85" customHeight="1">
      <c r="A27" s="18"/>
      <c r="B27" s="16"/>
      <c r="C27" s="17"/>
      <c r="D27" s="17"/>
      <c r="E27" s="18"/>
      <c r="F27" s="17"/>
      <c r="G27" s="17"/>
      <c r="H27" s="17"/>
      <c r="I27" s="18"/>
      <c r="J27" s="17"/>
      <c r="K27" s="17"/>
      <c r="L27" s="17"/>
      <c r="M27" s="25"/>
      <c r="N27" s="17"/>
      <c r="O27" s="17"/>
      <c r="P27" s="17"/>
    </row>
    <row r="28" spans="1:16" ht="20.85" customHeight="1">
      <c r="A28" s="23"/>
      <c r="B28" s="20" t="s">
        <v>40</v>
      </c>
      <c r="C28" s="4" t="s">
        <v>2</v>
      </c>
      <c r="D28" s="4" t="s">
        <v>3</v>
      </c>
      <c r="E28" s="23"/>
      <c r="F28" s="20" t="s">
        <v>41</v>
      </c>
      <c r="G28" s="4" t="s">
        <v>2</v>
      </c>
      <c r="H28" s="4" t="s">
        <v>3</v>
      </c>
      <c r="I28" s="23"/>
      <c r="J28" s="20" t="s">
        <v>42</v>
      </c>
      <c r="K28" s="4" t="s">
        <v>2</v>
      </c>
      <c r="L28" s="4" t="s">
        <v>3</v>
      </c>
      <c r="M28" s="24"/>
      <c r="N28" s="20" t="s">
        <v>43</v>
      </c>
      <c r="O28" s="4" t="s">
        <v>2</v>
      </c>
      <c r="P28" s="4" t="s">
        <v>3</v>
      </c>
    </row>
    <row r="29" spans="1:16" ht="20.85" customHeight="1">
      <c r="A29" s="23"/>
      <c r="B29" s="4" t="s">
        <v>14</v>
      </c>
      <c r="C29" s="12">
        <v>198</v>
      </c>
      <c r="D29" s="13">
        <f>C29/C31</f>
        <v>0.63461538461538458</v>
      </c>
      <c r="E29" s="23"/>
      <c r="F29" s="4" t="s">
        <v>14</v>
      </c>
      <c r="G29" s="12">
        <v>6771</v>
      </c>
      <c r="H29" s="13">
        <f>G29/G31</f>
        <v>0.44657696873763358</v>
      </c>
      <c r="I29" s="23"/>
      <c r="J29" s="4" t="s">
        <v>14</v>
      </c>
      <c r="K29" s="12">
        <v>1028</v>
      </c>
      <c r="L29" s="13">
        <f>K29/K31</f>
        <v>0.59250720461095097</v>
      </c>
      <c r="M29" s="24"/>
      <c r="N29" s="4" t="s">
        <v>14</v>
      </c>
      <c r="O29" s="12">
        <v>299</v>
      </c>
      <c r="P29" s="13">
        <f>O29/O31</f>
        <v>0.57499999999999996</v>
      </c>
    </row>
    <row r="30" spans="1:16" ht="20.85" customHeight="1">
      <c r="A30" s="23"/>
      <c r="B30" s="4" t="s">
        <v>15</v>
      </c>
      <c r="C30" s="12">
        <v>114</v>
      </c>
      <c r="D30" s="13">
        <f>C30/C31</f>
        <v>0.36538461538461536</v>
      </c>
      <c r="E30" s="23"/>
      <c r="F30" s="4" t="s">
        <v>15</v>
      </c>
      <c r="G30" s="12">
        <v>8391</v>
      </c>
      <c r="H30" s="13">
        <f>G30/G31</f>
        <v>0.55342303126236647</v>
      </c>
      <c r="I30" s="23"/>
      <c r="J30" s="4" t="s">
        <v>15</v>
      </c>
      <c r="K30" s="12">
        <v>707</v>
      </c>
      <c r="L30" s="13">
        <f>K30/K31</f>
        <v>0.40749279538904898</v>
      </c>
      <c r="M30" s="24"/>
      <c r="N30" s="4" t="s">
        <v>15</v>
      </c>
      <c r="O30" s="12">
        <v>221</v>
      </c>
      <c r="P30" s="13">
        <f>O30/O31</f>
        <v>0.42499999999999999</v>
      </c>
    </row>
    <row r="31" spans="1:16" ht="20.85" customHeight="1">
      <c r="A31" s="23"/>
      <c r="B31" s="3" t="s">
        <v>6</v>
      </c>
      <c r="C31" s="12">
        <f>SUM(C29:C30)</f>
        <v>312</v>
      </c>
      <c r="D31" s="13">
        <f>SUM(D29:D30)</f>
        <v>1</v>
      </c>
      <c r="E31" s="23"/>
      <c r="F31" s="3" t="s">
        <v>6</v>
      </c>
      <c r="G31" s="12">
        <f>SUM(G29:G30)</f>
        <v>15162</v>
      </c>
      <c r="H31" s="13">
        <f>SUM(H29:H30)</f>
        <v>1</v>
      </c>
      <c r="I31" s="23"/>
      <c r="J31" s="3" t="s">
        <v>6</v>
      </c>
      <c r="K31" s="12">
        <f>SUM(K29:K30)</f>
        <v>1735</v>
      </c>
      <c r="L31" s="13">
        <f>SUM(L29:L30)</f>
        <v>1</v>
      </c>
      <c r="M31" s="24"/>
      <c r="N31" s="3" t="s">
        <v>6</v>
      </c>
      <c r="O31" s="12">
        <f>SUM(O29:O30)</f>
        <v>520</v>
      </c>
      <c r="P31" s="13">
        <f>SUM(P29:P30)</f>
        <v>1</v>
      </c>
    </row>
    <row r="32" spans="1:16" ht="20.85" customHeight="1">
      <c r="A32" s="18"/>
      <c r="B32" s="16"/>
      <c r="C32" s="17"/>
      <c r="D32" s="17"/>
      <c r="E32" s="18"/>
      <c r="F32" s="17"/>
      <c r="G32" s="17"/>
      <c r="H32" s="17"/>
      <c r="I32" s="18"/>
      <c r="J32" s="17"/>
      <c r="K32" s="17"/>
      <c r="L32" s="17"/>
      <c r="M32" s="25"/>
      <c r="N32" s="17"/>
      <c r="O32" s="17"/>
      <c r="P32" s="17"/>
    </row>
    <row r="33" spans="1:16" ht="20.85" customHeight="1">
      <c r="A33" s="23"/>
      <c r="B33" s="20" t="s">
        <v>44</v>
      </c>
      <c r="C33" s="4" t="s">
        <v>2</v>
      </c>
      <c r="D33" s="4" t="s">
        <v>3</v>
      </c>
      <c r="E33" s="23"/>
      <c r="F33" s="20" t="s">
        <v>45</v>
      </c>
      <c r="G33" s="4" t="s">
        <v>2</v>
      </c>
      <c r="H33" s="4" t="s">
        <v>3</v>
      </c>
      <c r="I33" s="23"/>
      <c r="J33" s="20" t="s">
        <v>46</v>
      </c>
      <c r="K33" s="4" t="s">
        <v>2</v>
      </c>
      <c r="L33" s="4" t="s">
        <v>3</v>
      </c>
      <c r="M33" s="24"/>
      <c r="N33" s="20" t="s">
        <v>47</v>
      </c>
      <c r="O33" s="4" t="s">
        <v>2</v>
      </c>
      <c r="P33" s="4" t="s">
        <v>3</v>
      </c>
    </row>
    <row r="34" spans="1:16" ht="20.85" customHeight="1">
      <c r="A34" s="23"/>
      <c r="B34" s="4" t="s">
        <v>14</v>
      </c>
      <c r="C34" s="12">
        <v>1286</v>
      </c>
      <c r="D34" s="13">
        <f>C34/C36</f>
        <v>0.62396894711305195</v>
      </c>
      <c r="E34" s="23"/>
      <c r="F34" s="4" t="s">
        <v>14</v>
      </c>
      <c r="G34" s="12">
        <v>1998</v>
      </c>
      <c r="H34" s="13">
        <f>G34/G36</f>
        <v>0.58885941644562334</v>
      </c>
      <c r="I34" s="23"/>
      <c r="J34" s="4" t="s">
        <v>14</v>
      </c>
      <c r="K34" s="12">
        <v>1813</v>
      </c>
      <c r="L34" s="13">
        <f>K34/K36</f>
        <v>0.50417130144605116</v>
      </c>
      <c r="M34" s="24"/>
      <c r="N34" s="4" t="s">
        <v>14</v>
      </c>
      <c r="O34" s="12">
        <v>1820</v>
      </c>
      <c r="P34" s="13">
        <f>O34/O36</f>
        <v>0.53560918187168927</v>
      </c>
    </row>
    <row r="35" spans="1:16" ht="20.85" customHeight="1">
      <c r="A35" s="23"/>
      <c r="B35" s="4" t="s">
        <v>15</v>
      </c>
      <c r="C35" s="12">
        <v>775</v>
      </c>
      <c r="D35" s="13">
        <f>C35/C36</f>
        <v>0.3760310528869481</v>
      </c>
      <c r="E35" s="23"/>
      <c r="F35" s="4" t="s">
        <v>15</v>
      </c>
      <c r="G35" s="12">
        <v>1395</v>
      </c>
      <c r="H35" s="13">
        <f>G35/G36</f>
        <v>0.41114058355437666</v>
      </c>
      <c r="I35" s="23"/>
      <c r="J35" s="4" t="s">
        <v>15</v>
      </c>
      <c r="K35" s="12">
        <v>1783</v>
      </c>
      <c r="L35" s="13">
        <f>K35/K36</f>
        <v>0.49582869855394884</v>
      </c>
      <c r="M35" s="24"/>
      <c r="N35" s="4" t="s">
        <v>15</v>
      </c>
      <c r="O35" s="12">
        <v>1578</v>
      </c>
      <c r="P35" s="13">
        <f>O35/O36</f>
        <v>0.46439081812831079</v>
      </c>
    </row>
    <row r="36" spans="1:16" ht="20.85" customHeight="1">
      <c r="A36" s="23"/>
      <c r="B36" s="3" t="s">
        <v>6</v>
      </c>
      <c r="C36" s="12">
        <f>SUM(C34:C35)</f>
        <v>2061</v>
      </c>
      <c r="D36" s="13">
        <f>SUM(D34:D35)</f>
        <v>1</v>
      </c>
      <c r="E36" s="23"/>
      <c r="F36" s="3" t="s">
        <v>6</v>
      </c>
      <c r="G36" s="12">
        <f>SUM(G34:G35)</f>
        <v>3393</v>
      </c>
      <c r="H36" s="13">
        <f>SUM(H34:H35)</f>
        <v>1</v>
      </c>
      <c r="I36" s="23"/>
      <c r="J36" s="3" t="s">
        <v>6</v>
      </c>
      <c r="K36" s="12">
        <f>SUM(K34:K35)</f>
        <v>3596</v>
      </c>
      <c r="L36" s="13">
        <f>SUM(L34:L35)</f>
        <v>1</v>
      </c>
      <c r="M36" s="24"/>
      <c r="N36" s="3" t="s">
        <v>6</v>
      </c>
      <c r="O36" s="12">
        <f>SUM(O34:O35)</f>
        <v>3398</v>
      </c>
      <c r="P36" s="13">
        <f>SUM(P34:P35)</f>
        <v>1</v>
      </c>
    </row>
    <row r="37" spans="1:16" ht="20.85" customHeight="1">
      <c r="A37" s="18"/>
      <c r="B37" s="16"/>
      <c r="C37" s="17"/>
      <c r="D37" s="17"/>
      <c r="E37" s="18"/>
      <c r="F37" s="17"/>
      <c r="G37" s="17"/>
      <c r="H37" s="17"/>
      <c r="I37" s="18"/>
      <c r="J37" s="17"/>
      <c r="K37" s="17"/>
      <c r="L37" s="17"/>
      <c r="M37" s="31"/>
      <c r="N37" s="26"/>
      <c r="O37" s="26"/>
      <c r="P37" s="26"/>
    </row>
    <row r="38" spans="1:16" ht="20.85" customHeight="1">
      <c r="A38" s="23"/>
      <c r="B38" s="20" t="s">
        <v>48</v>
      </c>
      <c r="C38" s="4" t="s">
        <v>2</v>
      </c>
      <c r="D38" s="4" t="s">
        <v>3</v>
      </c>
      <c r="E38" s="23"/>
      <c r="F38" s="20" t="s">
        <v>49</v>
      </c>
      <c r="G38" s="4" t="s">
        <v>2</v>
      </c>
      <c r="H38" s="4" t="s">
        <v>3</v>
      </c>
      <c r="I38" s="23"/>
      <c r="J38" s="20" t="s">
        <v>50</v>
      </c>
      <c r="K38" s="4" t="s">
        <v>2</v>
      </c>
      <c r="L38" s="4" t="s">
        <v>3</v>
      </c>
      <c r="M38" s="10"/>
      <c r="N38" s="18"/>
      <c r="O38" s="18"/>
      <c r="P38" s="18"/>
    </row>
    <row r="39" spans="1:16" ht="20.85" customHeight="1">
      <c r="A39" s="23"/>
      <c r="B39" s="4" t="s">
        <v>14</v>
      </c>
      <c r="C39" s="12">
        <v>6284</v>
      </c>
      <c r="D39" s="13">
        <f>C39/C41</f>
        <v>0.5999045346062053</v>
      </c>
      <c r="E39" s="23"/>
      <c r="F39" s="4" t="s">
        <v>14</v>
      </c>
      <c r="G39" s="12">
        <v>5523</v>
      </c>
      <c r="H39" s="13">
        <f>G39/G41</f>
        <v>0.46785260482846253</v>
      </c>
      <c r="I39" s="23"/>
      <c r="J39" s="4" t="s">
        <v>14</v>
      </c>
      <c r="K39" s="12">
        <v>4540</v>
      </c>
      <c r="L39" s="13">
        <f>K39/K41</f>
        <v>0.44253825908957989</v>
      </c>
      <c r="M39" s="10"/>
      <c r="N39" s="18"/>
      <c r="O39" s="18"/>
      <c r="P39" s="18"/>
    </row>
    <row r="40" spans="1:16" ht="20.85" customHeight="1">
      <c r="A40" s="23"/>
      <c r="B40" s="4" t="s">
        <v>15</v>
      </c>
      <c r="C40" s="12">
        <v>4191</v>
      </c>
      <c r="D40" s="13">
        <f>C40/C41</f>
        <v>0.40009546539379476</v>
      </c>
      <c r="E40" s="23"/>
      <c r="F40" s="4" t="s">
        <v>15</v>
      </c>
      <c r="G40" s="12">
        <v>6282</v>
      </c>
      <c r="H40" s="13">
        <f>G40/G41</f>
        <v>0.53214739517153753</v>
      </c>
      <c r="I40" s="23"/>
      <c r="J40" s="4" t="s">
        <v>15</v>
      </c>
      <c r="K40" s="12">
        <v>5719</v>
      </c>
      <c r="L40" s="13">
        <f>K40/K41</f>
        <v>0.55746174091042011</v>
      </c>
      <c r="M40" s="10"/>
      <c r="N40" s="18"/>
      <c r="O40" s="18"/>
      <c r="P40" s="18"/>
    </row>
    <row r="41" spans="1:16" ht="20.85" customHeight="1">
      <c r="A41" s="23"/>
      <c r="B41" s="3" t="s">
        <v>6</v>
      </c>
      <c r="C41" s="12">
        <f>SUM(C39:C40)</f>
        <v>10475</v>
      </c>
      <c r="D41" s="13">
        <f>SUM(D39:D40)</f>
        <v>1</v>
      </c>
      <c r="E41" s="23"/>
      <c r="F41" s="3" t="s">
        <v>6</v>
      </c>
      <c r="G41" s="12">
        <f>SUM(G39:G40)</f>
        <v>11805</v>
      </c>
      <c r="H41" s="13">
        <f>SUM(H39:H40)</f>
        <v>1</v>
      </c>
      <c r="I41" s="23"/>
      <c r="J41" s="3" t="s">
        <v>6</v>
      </c>
      <c r="K41" s="12">
        <f>SUM(K39:K40)</f>
        <v>10259</v>
      </c>
      <c r="L41" s="13">
        <f>SUM(L39:L40)</f>
        <v>1</v>
      </c>
      <c r="M41" s="10"/>
      <c r="N41" s="18"/>
      <c r="O41" s="18"/>
      <c r="P41" s="18"/>
    </row>
    <row r="42" spans="1:16" ht="20.85" customHeight="1">
      <c r="A42" s="18"/>
      <c r="B42" s="16"/>
      <c r="C42" s="17"/>
      <c r="D42" s="17"/>
      <c r="E42" s="18"/>
      <c r="F42" s="17"/>
      <c r="G42" s="17"/>
      <c r="H42" s="17"/>
      <c r="I42" s="18"/>
      <c r="J42" s="17"/>
      <c r="K42" s="17"/>
      <c r="L42" s="17"/>
      <c r="M42" s="18"/>
      <c r="N42" s="18"/>
      <c r="O42" s="18"/>
      <c r="P42" s="18"/>
    </row>
    <row r="43" spans="1:16" ht="20.85" customHeight="1">
      <c r="A43" s="23"/>
      <c r="B43" s="20" t="s">
        <v>51</v>
      </c>
      <c r="C43" s="4" t="s">
        <v>2</v>
      </c>
      <c r="D43" s="4" t="s">
        <v>3</v>
      </c>
      <c r="E43" s="23"/>
      <c r="F43" s="20" t="s">
        <v>52</v>
      </c>
      <c r="G43" s="4" t="s">
        <v>2</v>
      </c>
      <c r="H43" s="4" t="s">
        <v>3</v>
      </c>
      <c r="I43" s="23"/>
      <c r="J43" s="20" t="s">
        <v>53</v>
      </c>
      <c r="K43" s="4" t="s">
        <v>2</v>
      </c>
      <c r="L43" s="4" t="s">
        <v>3</v>
      </c>
      <c r="M43" s="10"/>
      <c r="N43" s="18"/>
      <c r="O43" s="18"/>
      <c r="P43" s="18"/>
    </row>
    <row r="44" spans="1:16" ht="20.85" customHeight="1">
      <c r="A44" s="23"/>
      <c r="B44" s="4" t="s">
        <v>14</v>
      </c>
      <c r="C44" s="12">
        <v>1334</v>
      </c>
      <c r="D44" s="13">
        <f>C44/C46</f>
        <v>0.60471441523118763</v>
      </c>
      <c r="E44" s="23"/>
      <c r="F44" s="4" t="s">
        <v>14</v>
      </c>
      <c r="G44" s="12">
        <v>1415</v>
      </c>
      <c r="H44" s="13">
        <f>G44/G46</f>
        <v>0.49183176920403199</v>
      </c>
      <c r="I44" s="23"/>
      <c r="J44" s="4" t="s">
        <v>14</v>
      </c>
      <c r="K44" s="12">
        <v>24408</v>
      </c>
      <c r="L44" s="13">
        <f>K44/K46</f>
        <v>0.64248486443801001</v>
      </c>
      <c r="M44" s="10"/>
      <c r="N44" s="18"/>
      <c r="O44" s="18"/>
      <c r="P44" s="18"/>
    </row>
    <row r="45" spans="1:16" ht="20.85" customHeight="1">
      <c r="A45" s="23"/>
      <c r="B45" s="4" t="s">
        <v>15</v>
      </c>
      <c r="C45" s="12">
        <v>872</v>
      </c>
      <c r="D45" s="13">
        <f>C45/C46</f>
        <v>0.39528558476881231</v>
      </c>
      <c r="E45" s="23"/>
      <c r="F45" s="4" t="s">
        <v>15</v>
      </c>
      <c r="G45" s="12">
        <v>1462</v>
      </c>
      <c r="H45" s="13">
        <f>G45/G46</f>
        <v>0.50816823079596807</v>
      </c>
      <c r="I45" s="23"/>
      <c r="J45" s="4" t="s">
        <v>15</v>
      </c>
      <c r="K45" s="12">
        <v>13582</v>
      </c>
      <c r="L45" s="13">
        <f>K45/K46</f>
        <v>0.35751513556198999</v>
      </c>
      <c r="M45" s="10"/>
      <c r="N45" s="18"/>
      <c r="O45" s="18"/>
      <c r="P45" s="18"/>
    </row>
    <row r="46" spans="1:16" ht="20.85" customHeight="1">
      <c r="A46" s="23"/>
      <c r="B46" s="3" t="s">
        <v>6</v>
      </c>
      <c r="C46" s="12">
        <f>SUM(C44:C45)</f>
        <v>2206</v>
      </c>
      <c r="D46" s="13">
        <f>SUM(D44:D45)</f>
        <v>1</v>
      </c>
      <c r="E46" s="23"/>
      <c r="F46" s="3" t="s">
        <v>6</v>
      </c>
      <c r="G46" s="12">
        <f>SUM(G44:G45)</f>
        <v>2877</v>
      </c>
      <c r="H46" s="13">
        <f>SUM(H44:H45)</f>
        <v>1</v>
      </c>
      <c r="I46" s="23"/>
      <c r="J46" s="3" t="s">
        <v>6</v>
      </c>
      <c r="K46" s="12">
        <f>SUM(K44:K45)</f>
        <v>37990</v>
      </c>
      <c r="L46" s="13">
        <f>SUM(L44:L45)</f>
        <v>1</v>
      </c>
      <c r="M46" s="10"/>
      <c r="N46" s="18"/>
      <c r="O46" s="18"/>
      <c r="P46" s="18"/>
    </row>
    <row r="47" spans="1:16" ht="20.85" customHeight="1">
      <c r="A47" s="18"/>
      <c r="B47" s="16"/>
      <c r="C47" s="17"/>
      <c r="D47" s="17"/>
      <c r="E47" s="18"/>
      <c r="F47" s="17"/>
      <c r="G47" s="17"/>
      <c r="H47" s="17"/>
      <c r="I47" s="18"/>
      <c r="J47" s="17"/>
      <c r="K47" s="17"/>
      <c r="L47" s="17"/>
      <c r="M47" s="18"/>
      <c r="N47" s="18"/>
      <c r="O47" s="18"/>
      <c r="P47" s="18"/>
    </row>
    <row r="48" spans="1:16" ht="20.85" customHeight="1">
      <c r="A48" s="23"/>
      <c r="B48" s="20" t="s">
        <v>54</v>
      </c>
      <c r="C48" s="4" t="s">
        <v>2</v>
      </c>
      <c r="D48" s="4" t="s">
        <v>3</v>
      </c>
      <c r="E48" s="23"/>
      <c r="F48" s="20" t="s">
        <v>55</v>
      </c>
      <c r="G48" s="4" t="s">
        <v>2</v>
      </c>
      <c r="H48" s="4" t="s">
        <v>3</v>
      </c>
      <c r="I48" s="23"/>
      <c r="J48" s="20" t="s">
        <v>56</v>
      </c>
      <c r="K48" s="4" t="s">
        <v>2</v>
      </c>
      <c r="L48" s="4" t="s">
        <v>3</v>
      </c>
      <c r="M48" s="10"/>
      <c r="N48" s="18"/>
      <c r="O48" s="18"/>
      <c r="P48" s="18"/>
    </row>
    <row r="49" spans="1:16" ht="20.85" customHeight="1">
      <c r="A49" s="23"/>
      <c r="B49" s="4" t="s">
        <v>14</v>
      </c>
      <c r="C49" s="12">
        <v>1974</v>
      </c>
      <c r="D49" s="13">
        <f>C49/C51</f>
        <v>0.54290429042904287</v>
      </c>
      <c r="E49" s="23"/>
      <c r="F49" s="4" t="s">
        <v>14</v>
      </c>
      <c r="G49" s="12">
        <v>1360</v>
      </c>
      <c r="H49" s="13">
        <f>G49/G51</f>
        <v>0.40464147575126452</v>
      </c>
      <c r="I49" s="23"/>
      <c r="J49" s="4" t="s">
        <v>14</v>
      </c>
      <c r="K49" s="12">
        <v>1461</v>
      </c>
      <c r="L49" s="13">
        <f>K49/K51</f>
        <v>0.6</v>
      </c>
      <c r="M49" s="10"/>
      <c r="N49" s="18"/>
      <c r="O49" s="18"/>
      <c r="P49" s="18"/>
    </row>
    <row r="50" spans="1:16" ht="20.85" customHeight="1">
      <c r="A50" s="23"/>
      <c r="B50" s="4" t="s">
        <v>15</v>
      </c>
      <c r="C50" s="12">
        <v>1662</v>
      </c>
      <c r="D50" s="13">
        <f>C50/C51</f>
        <v>0.45709570957095708</v>
      </c>
      <c r="E50" s="23"/>
      <c r="F50" s="4" t="s">
        <v>15</v>
      </c>
      <c r="G50" s="12">
        <v>2001</v>
      </c>
      <c r="H50" s="13">
        <f>G50/G51</f>
        <v>0.59535852424873548</v>
      </c>
      <c r="I50" s="23"/>
      <c r="J50" s="4" t="s">
        <v>15</v>
      </c>
      <c r="K50" s="12">
        <v>974</v>
      </c>
      <c r="L50" s="13">
        <f>K50/K51</f>
        <v>0.4</v>
      </c>
      <c r="M50" s="10"/>
      <c r="N50" s="18"/>
      <c r="O50" s="18"/>
      <c r="P50" s="18"/>
    </row>
    <row r="51" spans="1:16" ht="20.85" customHeight="1">
      <c r="A51" s="23"/>
      <c r="B51" s="3" t="s">
        <v>6</v>
      </c>
      <c r="C51" s="12">
        <f>SUM(C49:C50)</f>
        <v>3636</v>
      </c>
      <c r="D51" s="13">
        <f>SUM(D49:D50)</f>
        <v>1</v>
      </c>
      <c r="E51" s="23"/>
      <c r="F51" s="3" t="s">
        <v>6</v>
      </c>
      <c r="G51" s="12">
        <f>SUM(G49:G50)</f>
        <v>3361</v>
      </c>
      <c r="H51" s="13">
        <f>SUM(H49:H50)</f>
        <v>1</v>
      </c>
      <c r="I51" s="23"/>
      <c r="J51" s="3" t="s">
        <v>6</v>
      </c>
      <c r="K51" s="12">
        <f>SUM(K49:K50)</f>
        <v>2435</v>
      </c>
      <c r="L51" s="13">
        <f>SUM(L49:L50)</f>
        <v>1</v>
      </c>
      <c r="M51" s="10"/>
      <c r="N51" s="18"/>
      <c r="O51" s="18"/>
      <c r="P51" s="18"/>
    </row>
    <row r="52" spans="1:16" ht="20.85" customHeight="1">
      <c r="A52" s="18"/>
      <c r="B52" s="16"/>
      <c r="C52" s="17"/>
      <c r="D52" s="17"/>
      <c r="E52" s="18"/>
      <c r="F52" s="17"/>
      <c r="G52" s="17"/>
      <c r="H52" s="17"/>
      <c r="I52" s="18"/>
      <c r="J52" s="17"/>
      <c r="K52" s="17"/>
      <c r="L52" s="17"/>
      <c r="M52" s="18"/>
      <c r="N52" s="18"/>
      <c r="O52" s="18"/>
      <c r="P52" s="18"/>
    </row>
    <row r="53" spans="1:16" ht="20.85" customHeight="1">
      <c r="A53" s="23"/>
      <c r="B53" s="20" t="s">
        <v>57</v>
      </c>
      <c r="C53" s="4" t="s">
        <v>2</v>
      </c>
      <c r="D53" s="4" t="s">
        <v>3</v>
      </c>
      <c r="E53" s="23"/>
      <c r="F53" s="20" t="s">
        <v>58</v>
      </c>
      <c r="G53" s="4" t="s">
        <v>2</v>
      </c>
      <c r="H53" s="4" t="s">
        <v>3</v>
      </c>
      <c r="I53" s="23"/>
      <c r="J53" s="20" t="s">
        <v>59</v>
      </c>
      <c r="K53" s="4" t="s">
        <v>2</v>
      </c>
      <c r="L53" s="4" t="s">
        <v>3</v>
      </c>
      <c r="M53" s="10"/>
      <c r="N53" s="18"/>
      <c r="O53" s="18"/>
      <c r="P53" s="18"/>
    </row>
    <row r="54" spans="1:16" ht="20.85" customHeight="1">
      <c r="A54" s="23"/>
      <c r="B54" s="4" t="s">
        <v>14</v>
      </c>
      <c r="C54" s="12">
        <v>2737</v>
      </c>
      <c r="D54" s="13">
        <f>C54/C56</f>
        <v>0.53708791208791207</v>
      </c>
      <c r="E54" s="23"/>
      <c r="F54" s="4" t="s">
        <v>14</v>
      </c>
      <c r="G54" s="12">
        <v>2700</v>
      </c>
      <c r="H54" s="13">
        <f>G54/G56</f>
        <v>0.55993363749481539</v>
      </c>
      <c r="I54" s="23"/>
      <c r="J54" s="4" t="s">
        <v>14</v>
      </c>
      <c r="K54" s="12">
        <v>8349</v>
      </c>
      <c r="L54" s="13">
        <f>K54/K56</f>
        <v>0.64006439742410304</v>
      </c>
      <c r="M54" s="10"/>
      <c r="N54" s="18"/>
      <c r="O54" s="18"/>
      <c r="P54" s="18"/>
    </row>
    <row r="55" spans="1:16" ht="20.85" customHeight="1">
      <c r="A55" s="23"/>
      <c r="B55" s="4" t="s">
        <v>15</v>
      </c>
      <c r="C55" s="12">
        <v>2359</v>
      </c>
      <c r="D55" s="13">
        <f>C55/C56</f>
        <v>0.46291208791208793</v>
      </c>
      <c r="E55" s="23"/>
      <c r="F55" s="4" t="s">
        <v>15</v>
      </c>
      <c r="G55" s="12">
        <v>2122</v>
      </c>
      <c r="H55" s="13">
        <f>G55/G56</f>
        <v>0.44006636250518455</v>
      </c>
      <c r="I55" s="23"/>
      <c r="J55" s="4" t="s">
        <v>15</v>
      </c>
      <c r="K55" s="12">
        <v>4695</v>
      </c>
      <c r="L55" s="13">
        <f>K55/K56</f>
        <v>0.35993560257589696</v>
      </c>
      <c r="M55" s="10"/>
      <c r="N55" s="18"/>
      <c r="O55" s="18"/>
      <c r="P55" s="18"/>
    </row>
    <row r="56" spans="1:16" ht="20.85" customHeight="1">
      <c r="A56" s="23"/>
      <c r="B56" s="3" t="s">
        <v>6</v>
      </c>
      <c r="C56" s="12">
        <f>SUM(C54:C55)</f>
        <v>5096</v>
      </c>
      <c r="D56" s="13">
        <f>SUM(D54:D55)</f>
        <v>1</v>
      </c>
      <c r="E56" s="23"/>
      <c r="F56" s="3" t="s">
        <v>6</v>
      </c>
      <c r="G56" s="12">
        <f>SUM(G54:G55)</f>
        <v>4822</v>
      </c>
      <c r="H56" s="13">
        <f>SUM(H54:H55)</f>
        <v>1</v>
      </c>
      <c r="I56" s="23"/>
      <c r="J56" s="3" t="s">
        <v>6</v>
      </c>
      <c r="K56" s="12">
        <f>SUM(K54:K55)</f>
        <v>13044</v>
      </c>
      <c r="L56" s="13">
        <f>SUM(L54:L55)</f>
        <v>1</v>
      </c>
      <c r="M56" s="10"/>
      <c r="N56" s="18"/>
      <c r="O56" s="18"/>
      <c r="P56" s="18"/>
    </row>
    <row r="57" spans="1:16" ht="20.85" customHeight="1">
      <c r="A57" s="18"/>
      <c r="B57" s="16"/>
      <c r="C57" s="17"/>
      <c r="D57" s="17"/>
      <c r="E57" s="18"/>
      <c r="F57" s="17"/>
      <c r="G57" s="17"/>
      <c r="H57" s="17"/>
      <c r="I57" s="18"/>
      <c r="J57" s="17"/>
      <c r="K57" s="17"/>
      <c r="L57" s="17"/>
      <c r="M57" s="18"/>
      <c r="N57" s="18"/>
      <c r="O57" s="18"/>
      <c r="P57" s="18"/>
    </row>
    <row r="58" spans="1:16" ht="20.85" customHeight="1">
      <c r="A58" s="23"/>
      <c r="B58" s="20" t="s">
        <v>60</v>
      </c>
      <c r="C58" s="4" t="s">
        <v>2</v>
      </c>
      <c r="D58" s="4" t="s">
        <v>3</v>
      </c>
      <c r="E58" s="23"/>
      <c r="F58" s="20" t="s">
        <v>61</v>
      </c>
      <c r="G58" s="4" t="s">
        <v>2</v>
      </c>
      <c r="H58" s="4" t="s">
        <v>3</v>
      </c>
      <c r="I58" s="23"/>
      <c r="J58" s="20" t="s">
        <v>62</v>
      </c>
      <c r="K58" s="4" t="s">
        <v>2</v>
      </c>
      <c r="L58" s="4" t="s">
        <v>3</v>
      </c>
      <c r="M58" s="10"/>
      <c r="N58" s="18"/>
      <c r="O58" s="18"/>
      <c r="P58" s="18"/>
    </row>
    <row r="59" spans="1:16" ht="20.85" customHeight="1">
      <c r="A59" s="23"/>
      <c r="B59" s="4" t="s">
        <v>14</v>
      </c>
      <c r="C59" s="12">
        <v>513</v>
      </c>
      <c r="D59" s="13">
        <f>C59/C61</f>
        <v>0.52293577981651373</v>
      </c>
      <c r="E59" s="23"/>
      <c r="F59" s="4" t="s">
        <v>14</v>
      </c>
      <c r="G59" s="12">
        <v>201</v>
      </c>
      <c r="H59" s="13">
        <f>G59/G61</f>
        <v>0.71276595744680848</v>
      </c>
      <c r="I59" s="23"/>
      <c r="J59" s="4" t="s">
        <v>14</v>
      </c>
      <c r="K59" s="12">
        <v>7373</v>
      </c>
      <c r="L59" s="13">
        <f>K59/K61</f>
        <v>0.51889647406573303</v>
      </c>
      <c r="M59" s="10"/>
      <c r="N59" s="18"/>
      <c r="O59" s="18"/>
      <c r="P59" s="18"/>
    </row>
    <row r="60" spans="1:16" ht="20.85" customHeight="1">
      <c r="A60" s="23"/>
      <c r="B60" s="4" t="s">
        <v>15</v>
      </c>
      <c r="C60" s="12">
        <v>468</v>
      </c>
      <c r="D60" s="13">
        <f>C60/C61</f>
        <v>0.47706422018348627</v>
      </c>
      <c r="E60" s="23"/>
      <c r="F60" s="4" t="s">
        <v>15</v>
      </c>
      <c r="G60" s="12">
        <v>81</v>
      </c>
      <c r="H60" s="13">
        <f>G60/G61</f>
        <v>0.28723404255319152</v>
      </c>
      <c r="I60" s="23"/>
      <c r="J60" s="4" t="s">
        <v>15</v>
      </c>
      <c r="K60" s="12">
        <v>6836</v>
      </c>
      <c r="L60" s="13">
        <f>K60/K61</f>
        <v>0.48110352593426703</v>
      </c>
      <c r="M60" s="10"/>
      <c r="N60" s="18"/>
      <c r="O60" s="18"/>
      <c r="P60" s="18"/>
    </row>
    <row r="61" spans="1:16" ht="20.85" customHeight="1">
      <c r="A61" s="23"/>
      <c r="B61" s="3" t="s">
        <v>6</v>
      </c>
      <c r="C61" s="12">
        <f>SUM(C59:C60)</f>
        <v>981</v>
      </c>
      <c r="D61" s="13">
        <f>SUM(D59:D60)</f>
        <v>1</v>
      </c>
      <c r="E61" s="23"/>
      <c r="F61" s="3" t="s">
        <v>6</v>
      </c>
      <c r="G61" s="12">
        <f>SUM(G59:G60)</f>
        <v>282</v>
      </c>
      <c r="H61" s="13">
        <f>SUM(H59:H60)</f>
        <v>1</v>
      </c>
      <c r="I61" s="23"/>
      <c r="J61" s="3" t="s">
        <v>6</v>
      </c>
      <c r="K61" s="12">
        <f>SUM(K59:K60)</f>
        <v>14209</v>
      </c>
      <c r="L61" s="13">
        <f>SUM(L59:L60)</f>
        <v>1</v>
      </c>
      <c r="M61" s="10"/>
      <c r="N61" s="18"/>
      <c r="O61" s="18"/>
      <c r="P61" s="18"/>
    </row>
    <row r="62" spans="1:16" ht="20.85" customHeight="1">
      <c r="A62" s="18"/>
      <c r="B62" s="16"/>
      <c r="C62" s="17"/>
      <c r="D62" s="17"/>
      <c r="E62" s="18"/>
      <c r="F62" s="17"/>
      <c r="G62" s="17"/>
      <c r="H62" s="17"/>
      <c r="I62" s="18"/>
      <c r="J62" s="17"/>
      <c r="K62" s="17"/>
      <c r="L62" s="17"/>
      <c r="M62" s="18"/>
      <c r="N62" s="18"/>
      <c r="O62" s="18"/>
      <c r="P62" s="18"/>
    </row>
    <row r="63" spans="1:16" ht="20.85" customHeight="1">
      <c r="A63" s="23"/>
      <c r="B63" s="20" t="s">
        <v>63</v>
      </c>
      <c r="C63" s="4" t="s">
        <v>2</v>
      </c>
      <c r="D63" s="4" t="s">
        <v>3</v>
      </c>
      <c r="E63" s="23"/>
      <c r="F63" s="20" t="s">
        <v>64</v>
      </c>
      <c r="G63" s="4" t="s">
        <v>2</v>
      </c>
      <c r="H63" s="4" t="s">
        <v>3</v>
      </c>
      <c r="I63" s="23"/>
      <c r="J63" s="20" t="s">
        <v>65</v>
      </c>
      <c r="K63" s="4" t="s">
        <v>2</v>
      </c>
      <c r="L63" s="4" t="s">
        <v>3</v>
      </c>
      <c r="M63" s="10"/>
      <c r="N63" s="18"/>
      <c r="O63" s="18"/>
      <c r="P63" s="18"/>
    </row>
    <row r="64" spans="1:16" ht="20.85" customHeight="1">
      <c r="A64" s="23"/>
      <c r="B64" s="4" t="s">
        <v>14</v>
      </c>
      <c r="C64" s="12">
        <v>1470</v>
      </c>
      <c r="D64" s="13">
        <f>C64/C66</f>
        <v>0.59610705596107061</v>
      </c>
      <c r="E64" s="23"/>
      <c r="F64" s="4" t="s">
        <v>14</v>
      </c>
      <c r="G64" s="12">
        <v>672</v>
      </c>
      <c r="H64" s="13">
        <f>G64/G66</f>
        <v>0.68016194331983804</v>
      </c>
      <c r="I64" s="23"/>
      <c r="J64" s="4" t="s">
        <v>14</v>
      </c>
      <c r="K64" s="12">
        <v>245</v>
      </c>
      <c r="L64" s="13">
        <f>K64/K66</f>
        <v>0.66576086956521741</v>
      </c>
      <c r="M64" s="10"/>
      <c r="N64" s="18"/>
      <c r="O64" s="18"/>
      <c r="P64" s="18"/>
    </row>
    <row r="65" spans="1:16" ht="20.85" customHeight="1">
      <c r="A65" s="23"/>
      <c r="B65" s="4" t="s">
        <v>15</v>
      </c>
      <c r="C65" s="12">
        <v>996</v>
      </c>
      <c r="D65" s="13">
        <f>C65/C66</f>
        <v>0.40389294403892945</v>
      </c>
      <c r="E65" s="23"/>
      <c r="F65" s="4" t="s">
        <v>15</v>
      </c>
      <c r="G65" s="12">
        <v>316</v>
      </c>
      <c r="H65" s="13">
        <f>G65/G66</f>
        <v>0.31983805668016196</v>
      </c>
      <c r="I65" s="23"/>
      <c r="J65" s="4" t="s">
        <v>15</v>
      </c>
      <c r="K65" s="12">
        <v>123</v>
      </c>
      <c r="L65" s="13">
        <f>K65/K66</f>
        <v>0.33423913043478259</v>
      </c>
      <c r="M65" s="10"/>
      <c r="N65" s="18"/>
      <c r="O65" s="18"/>
      <c r="P65" s="18"/>
    </row>
    <row r="66" spans="1:16" ht="20.85" customHeight="1">
      <c r="A66" s="23"/>
      <c r="B66" s="3" t="s">
        <v>6</v>
      </c>
      <c r="C66" s="12">
        <f>SUM(C64:C65)</f>
        <v>2466</v>
      </c>
      <c r="D66" s="13">
        <f>SUM(D64:D65)</f>
        <v>1</v>
      </c>
      <c r="E66" s="23"/>
      <c r="F66" s="3" t="s">
        <v>6</v>
      </c>
      <c r="G66" s="12">
        <f>SUM(G64:G65)</f>
        <v>988</v>
      </c>
      <c r="H66" s="13">
        <f>SUM(H64:H65)</f>
        <v>1</v>
      </c>
      <c r="I66" s="23"/>
      <c r="J66" s="3" t="s">
        <v>6</v>
      </c>
      <c r="K66" s="12">
        <f>SUM(K64:K65)</f>
        <v>368</v>
      </c>
      <c r="L66" s="13">
        <f>SUM(L64:L65)</f>
        <v>1</v>
      </c>
      <c r="M66" s="10"/>
      <c r="N66" s="18"/>
      <c r="O66" s="18"/>
      <c r="P66" s="18"/>
    </row>
    <row r="67" spans="1:16" ht="20.85" customHeight="1">
      <c r="A67" s="18"/>
      <c r="B67" s="16"/>
      <c r="C67" s="17"/>
      <c r="D67" s="17"/>
      <c r="E67" s="18"/>
      <c r="F67" s="17"/>
      <c r="G67" s="17"/>
      <c r="H67" s="17"/>
      <c r="I67" s="18"/>
      <c r="J67" s="17"/>
      <c r="K67" s="17"/>
      <c r="L67" s="17"/>
      <c r="M67" s="18"/>
      <c r="N67" s="18"/>
      <c r="O67" s="18"/>
      <c r="P67" s="18"/>
    </row>
    <row r="68" spans="1:16" ht="20.85" customHeight="1">
      <c r="A68" s="23"/>
      <c r="B68" s="20" t="s">
        <v>66</v>
      </c>
      <c r="C68" s="4" t="s">
        <v>2</v>
      </c>
      <c r="D68" s="4" t="s">
        <v>3</v>
      </c>
      <c r="E68" s="23"/>
      <c r="F68" s="20" t="s">
        <v>67</v>
      </c>
      <c r="G68" s="4" t="s">
        <v>2</v>
      </c>
      <c r="H68" s="4" t="s">
        <v>3</v>
      </c>
      <c r="I68" s="23"/>
      <c r="J68" s="20" t="s">
        <v>68</v>
      </c>
      <c r="K68" s="4" t="s">
        <v>2</v>
      </c>
      <c r="L68" s="4" t="s">
        <v>3</v>
      </c>
      <c r="M68" s="10"/>
      <c r="N68" s="18"/>
      <c r="O68" s="18"/>
      <c r="P68" s="18"/>
    </row>
    <row r="69" spans="1:16" ht="20.85" customHeight="1">
      <c r="A69" s="23"/>
      <c r="B69" s="4" t="s">
        <v>14</v>
      </c>
      <c r="C69" s="12">
        <v>1188</v>
      </c>
      <c r="D69" s="13">
        <f>C69/C71</f>
        <v>0.54395604395604391</v>
      </c>
      <c r="E69" s="23"/>
      <c r="F69" s="4" t="s">
        <v>14</v>
      </c>
      <c r="G69" s="12">
        <v>1600</v>
      </c>
      <c r="H69" s="13">
        <f>G69/G71</f>
        <v>0.61115355233002289</v>
      </c>
      <c r="I69" s="23"/>
      <c r="J69" s="4" t="s">
        <v>14</v>
      </c>
      <c r="K69" s="12">
        <v>1346</v>
      </c>
      <c r="L69" s="13">
        <f>K69/K71</f>
        <v>0.66045142296368986</v>
      </c>
      <c r="M69" s="10"/>
      <c r="N69" s="18"/>
      <c r="O69" s="18"/>
      <c r="P69" s="18"/>
    </row>
    <row r="70" spans="1:16" ht="20.85" customHeight="1">
      <c r="A70" s="23"/>
      <c r="B70" s="4" t="s">
        <v>15</v>
      </c>
      <c r="C70" s="12">
        <v>996</v>
      </c>
      <c r="D70" s="13">
        <f>C70/C71</f>
        <v>0.45604395604395603</v>
      </c>
      <c r="E70" s="23"/>
      <c r="F70" s="4" t="s">
        <v>15</v>
      </c>
      <c r="G70" s="12">
        <v>1018</v>
      </c>
      <c r="H70" s="13">
        <f>G70/G71</f>
        <v>0.38884644766997706</v>
      </c>
      <c r="I70" s="23"/>
      <c r="J70" s="4" t="s">
        <v>15</v>
      </c>
      <c r="K70" s="12">
        <v>692</v>
      </c>
      <c r="L70" s="13">
        <f>K70/K71</f>
        <v>0.33954857703631008</v>
      </c>
      <c r="M70" s="10"/>
      <c r="N70" s="18"/>
      <c r="O70" s="18"/>
      <c r="P70" s="18"/>
    </row>
    <row r="71" spans="1:16" ht="20.85" customHeight="1">
      <c r="A71" s="23"/>
      <c r="B71" s="3" t="s">
        <v>6</v>
      </c>
      <c r="C71" s="12">
        <f>SUM(C69:C70)</f>
        <v>2184</v>
      </c>
      <c r="D71" s="13">
        <f>SUM(D69:D70)</f>
        <v>1</v>
      </c>
      <c r="E71" s="23"/>
      <c r="F71" s="3" t="s">
        <v>6</v>
      </c>
      <c r="G71" s="12">
        <f>SUM(G69:G70)</f>
        <v>2618</v>
      </c>
      <c r="H71" s="13">
        <f>SUM(H69:H70)</f>
        <v>1</v>
      </c>
      <c r="I71" s="23"/>
      <c r="J71" s="3" t="s">
        <v>6</v>
      </c>
      <c r="K71" s="12">
        <f>SUM(K69:K70)</f>
        <v>2038</v>
      </c>
      <c r="L71" s="13">
        <f>SUM(L69:L70)</f>
        <v>1</v>
      </c>
      <c r="M71" s="10"/>
      <c r="N71" s="18"/>
      <c r="O71" s="18"/>
      <c r="P71" s="18"/>
    </row>
    <row r="72" spans="1:16" ht="20.85" customHeight="1">
      <c r="A72" s="18"/>
      <c r="B72" s="16"/>
      <c r="C72" s="17"/>
      <c r="D72" s="17"/>
      <c r="E72" s="18"/>
      <c r="F72" s="17"/>
      <c r="G72" s="17"/>
      <c r="H72" s="17"/>
      <c r="I72" s="18"/>
      <c r="J72" s="17"/>
      <c r="K72" s="17"/>
      <c r="L72" s="17"/>
      <c r="M72" s="18"/>
      <c r="N72" s="18"/>
      <c r="O72" s="18"/>
      <c r="P72" s="18"/>
    </row>
    <row r="73" spans="1:16" ht="20.85" customHeight="1">
      <c r="A73" s="23"/>
      <c r="B73" s="20" t="s">
        <v>69</v>
      </c>
      <c r="C73" s="4" t="s">
        <v>2</v>
      </c>
      <c r="D73" s="4" t="s">
        <v>3</v>
      </c>
      <c r="E73" s="23"/>
      <c r="F73" s="20" t="s">
        <v>70</v>
      </c>
      <c r="G73" s="4" t="s">
        <v>2</v>
      </c>
      <c r="H73" s="4" t="s">
        <v>3</v>
      </c>
      <c r="I73" s="23"/>
      <c r="J73" s="20" t="s">
        <v>71</v>
      </c>
      <c r="K73" s="4" t="s">
        <v>2</v>
      </c>
      <c r="L73" s="4" t="s">
        <v>3</v>
      </c>
      <c r="M73" s="10"/>
      <c r="N73" s="18"/>
      <c r="O73" s="18"/>
      <c r="P73" s="18"/>
    </row>
    <row r="74" spans="1:16" ht="20.85" customHeight="1">
      <c r="A74" s="23"/>
      <c r="B74" s="4" t="s">
        <v>14</v>
      </c>
      <c r="C74" s="12">
        <v>905</v>
      </c>
      <c r="D74" s="13">
        <f>C74/C76</f>
        <v>0.48760775862068967</v>
      </c>
      <c r="E74" s="23"/>
      <c r="F74" s="4" t="s">
        <v>14</v>
      </c>
      <c r="G74" s="12">
        <v>7838</v>
      </c>
      <c r="H74" s="13">
        <f>G74/G76</f>
        <v>0.60816263190564868</v>
      </c>
      <c r="I74" s="23"/>
      <c r="J74" s="4" t="s">
        <v>14</v>
      </c>
      <c r="K74" s="12">
        <v>1786</v>
      </c>
      <c r="L74" s="13">
        <f>K74/K76</f>
        <v>0.59712470745570045</v>
      </c>
      <c r="M74" s="10"/>
      <c r="N74" s="18"/>
      <c r="O74" s="18"/>
      <c r="P74" s="18"/>
    </row>
    <row r="75" spans="1:16" ht="20.85" customHeight="1">
      <c r="A75" s="23"/>
      <c r="B75" s="4" t="s">
        <v>15</v>
      </c>
      <c r="C75" s="12">
        <v>951</v>
      </c>
      <c r="D75" s="13">
        <f>C75/C76</f>
        <v>0.51239224137931039</v>
      </c>
      <c r="E75" s="23"/>
      <c r="F75" s="4" t="s">
        <v>15</v>
      </c>
      <c r="G75" s="12">
        <v>5050</v>
      </c>
      <c r="H75" s="13">
        <f>G75/G76</f>
        <v>0.39183736809435132</v>
      </c>
      <c r="I75" s="23"/>
      <c r="J75" s="4" t="s">
        <v>15</v>
      </c>
      <c r="K75" s="12">
        <v>1205</v>
      </c>
      <c r="L75" s="13">
        <f>K75/K76</f>
        <v>0.40287529254429955</v>
      </c>
      <c r="M75" s="10"/>
      <c r="N75" s="18"/>
      <c r="O75" s="18"/>
      <c r="P75" s="18"/>
    </row>
    <row r="76" spans="1:16" ht="20.85" customHeight="1">
      <c r="A76" s="23"/>
      <c r="B76" s="3" t="s">
        <v>6</v>
      </c>
      <c r="C76" s="12">
        <f>SUM(C74:C75)</f>
        <v>1856</v>
      </c>
      <c r="D76" s="13">
        <f>SUM(D74:D75)</f>
        <v>1</v>
      </c>
      <c r="E76" s="23"/>
      <c r="F76" s="3" t="s">
        <v>6</v>
      </c>
      <c r="G76" s="12">
        <f>SUM(G74:G75)</f>
        <v>12888</v>
      </c>
      <c r="H76" s="13">
        <f>SUM(H74:H75)</f>
        <v>1</v>
      </c>
      <c r="I76" s="23"/>
      <c r="J76" s="3" t="s">
        <v>6</v>
      </c>
      <c r="K76" s="12">
        <f>SUM(K74:K75)</f>
        <v>2991</v>
      </c>
      <c r="L76" s="13">
        <f>SUM(L74:L75)</f>
        <v>1</v>
      </c>
      <c r="M76" s="10"/>
      <c r="N76" s="18"/>
      <c r="O76" s="18"/>
      <c r="P76" s="18"/>
    </row>
    <row r="77" spans="1:16" ht="20.85" customHeight="1">
      <c r="A77" s="18"/>
      <c r="B77" s="16"/>
      <c r="C77" s="17"/>
      <c r="D77" s="17"/>
      <c r="E77" s="18"/>
      <c r="F77" s="17"/>
      <c r="G77" s="17"/>
      <c r="H77" s="17"/>
      <c r="I77" s="18"/>
      <c r="J77" s="17"/>
      <c r="K77" s="17"/>
      <c r="L77" s="17"/>
      <c r="M77" s="18"/>
      <c r="N77" s="18"/>
      <c r="O77" s="18"/>
      <c r="P77" s="18"/>
    </row>
    <row r="78" spans="1:16" ht="20.85" customHeight="1">
      <c r="A78" s="23"/>
      <c r="B78" s="20" t="s">
        <v>72</v>
      </c>
      <c r="C78" s="4" t="s">
        <v>2</v>
      </c>
      <c r="D78" s="4" t="s">
        <v>3</v>
      </c>
      <c r="E78" s="23"/>
      <c r="F78" s="20" t="s">
        <v>73</v>
      </c>
      <c r="G78" s="4" t="s">
        <v>2</v>
      </c>
      <c r="H78" s="4" t="s">
        <v>3</v>
      </c>
      <c r="I78" s="23"/>
      <c r="J78" s="20" t="s">
        <v>74</v>
      </c>
      <c r="K78" s="4" t="s">
        <v>2</v>
      </c>
      <c r="L78" s="4" t="s">
        <v>3</v>
      </c>
      <c r="M78" s="10"/>
      <c r="N78" s="18"/>
      <c r="O78" s="18"/>
      <c r="P78" s="18"/>
    </row>
    <row r="79" spans="1:16" ht="20.85" customHeight="1">
      <c r="A79" s="23"/>
      <c r="B79" s="4" t="s">
        <v>14</v>
      </c>
      <c r="C79" s="12">
        <v>4793</v>
      </c>
      <c r="D79" s="13">
        <f>C79/C81</f>
        <v>0.61606683804627249</v>
      </c>
      <c r="E79" s="23"/>
      <c r="F79" s="4" t="s">
        <v>14</v>
      </c>
      <c r="G79" s="12">
        <v>2311</v>
      </c>
      <c r="H79" s="13">
        <f>G79/G81</f>
        <v>0.43570889894419307</v>
      </c>
      <c r="I79" s="23"/>
      <c r="J79" s="4" t="s">
        <v>14</v>
      </c>
      <c r="K79" s="12">
        <v>1164</v>
      </c>
      <c r="L79" s="13">
        <f>K79/K81</f>
        <v>0.52338129496402874</v>
      </c>
      <c r="M79" s="10"/>
      <c r="N79" s="18"/>
      <c r="O79" s="18"/>
      <c r="P79" s="18"/>
    </row>
    <row r="80" spans="1:16" ht="20.85" customHeight="1">
      <c r="A80" s="23"/>
      <c r="B80" s="4" t="s">
        <v>15</v>
      </c>
      <c r="C80" s="12">
        <v>2987</v>
      </c>
      <c r="D80" s="13">
        <f>C80/C81</f>
        <v>0.38393316195372751</v>
      </c>
      <c r="E80" s="23"/>
      <c r="F80" s="4" t="s">
        <v>15</v>
      </c>
      <c r="G80" s="12">
        <v>2993</v>
      </c>
      <c r="H80" s="13">
        <f>G80/G81</f>
        <v>0.56429110105580693</v>
      </c>
      <c r="I80" s="23"/>
      <c r="J80" s="4" t="s">
        <v>15</v>
      </c>
      <c r="K80" s="12">
        <v>1060</v>
      </c>
      <c r="L80" s="13">
        <f>K80/K81</f>
        <v>0.4766187050359712</v>
      </c>
      <c r="M80" s="10"/>
      <c r="N80" s="18"/>
      <c r="O80" s="18"/>
      <c r="P80" s="18"/>
    </row>
    <row r="81" spans="1:16" ht="20.85" customHeight="1">
      <c r="A81" s="23"/>
      <c r="B81" s="3" t="s">
        <v>6</v>
      </c>
      <c r="C81" s="12">
        <f>SUM(C79:C80)</f>
        <v>7780</v>
      </c>
      <c r="D81" s="13">
        <f>SUM(D79:D80)</f>
        <v>1</v>
      </c>
      <c r="E81" s="23"/>
      <c r="F81" s="3" t="s">
        <v>6</v>
      </c>
      <c r="G81" s="12">
        <f>SUM(G79:G80)</f>
        <v>5304</v>
      </c>
      <c r="H81" s="13">
        <f>SUM(H79:H80)</f>
        <v>1</v>
      </c>
      <c r="I81" s="23"/>
      <c r="J81" s="3" t="s">
        <v>6</v>
      </c>
      <c r="K81" s="12">
        <f>SUM(K79:K80)</f>
        <v>2224</v>
      </c>
      <c r="L81" s="13">
        <f>SUM(L79:L80)</f>
        <v>1</v>
      </c>
      <c r="M81" s="10"/>
      <c r="N81" s="18"/>
      <c r="O81" s="18"/>
      <c r="P81" s="18"/>
    </row>
    <row r="82" spans="1:16" ht="20.85" customHeight="1">
      <c r="A82" s="18"/>
      <c r="B82" s="16"/>
      <c r="C82" s="17"/>
      <c r="D82" s="17"/>
      <c r="E82" s="18"/>
      <c r="F82" s="17"/>
      <c r="G82" s="17"/>
      <c r="H82" s="17"/>
      <c r="I82" s="18"/>
      <c r="J82" s="17"/>
      <c r="K82" s="17"/>
      <c r="L82" s="17"/>
      <c r="M82" s="18"/>
      <c r="N82" s="18"/>
      <c r="O82" s="18"/>
      <c r="P82" s="18"/>
    </row>
    <row r="83" spans="1:16" ht="20.85" customHeight="1">
      <c r="A83" s="23"/>
      <c r="B83" s="20" t="s">
        <v>75</v>
      </c>
      <c r="C83" s="4" t="s">
        <v>2</v>
      </c>
      <c r="D83" s="4" t="s">
        <v>3</v>
      </c>
      <c r="E83" s="23"/>
      <c r="F83" s="20" t="s">
        <v>76</v>
      </c>
      <c r="G83" s="4" t="s">
        <v>2</v>
      </c>
      <c r="H83" s="4" t="s">
        <v>3</v>
      </c>
      <c r="I83" s="23"/>
      <c r="J83" s="20" t="s">
        <v>77</v>
      </c>
      <c r="K83" s="4" t="s">
        <v>2</v>
      </c>
      <c r="L83" s="4" t="s">
        <v>3</v>
      </c>
      <c r="M83" s="10"/>
      <c r="N83" s="18"/>
      <c r="O83" s="18"/>
      <c r="P83" s="18"/>
    </row>
    <row r="84" spans="1:16" ht="20.85" customHeight="1">
      <c r="A84" s="23"/>
      <c r="B84" s="4" t="s">
        <v>14</v>
      </c>
      <c r="C84" s="12">
        <v>1868</v>
      </c>
      <c r="D84" s="13">
        <f>C84/C86</f>
        <v>0.35574176347362407</v>
      </c>
      <c r="E84" s="23"/>
      <c r="F84" s="4" t="s">
        <v>14</v>
      </c>
      <c r="G84" s="12">
        <v>28485</v>
      </c>
      <c r="H84" s="13">
        <f>G84/G86</f>
        <v>0.61954890488722625</v>
      </c>
      <c r="I84" s="23"/>
      <c r="J84" s="4" t="s">
        <v>14</v>
      </c>
      <c r="K84" s="12">
        <v>1183</v>
      </c>
      <c r="L84" s="13">
        <f>K84/K86</f>
        <v>0.58104125736738699</v>
      </c>
      <c r="M84" s="10"/>
      <c r="N84" s="18"/>
      <c r="O84" s="18"/>
      <c r="P84" s="18"/>
    </row>
    <row r="85" spans="1:16" ht="20.85" customHeight="1">
      <c r="A85" s="23"/>
      <c r="B85" s="4" t="s">
        <v>15</v>
      </c>
      <c r="C85" s="12">
        <v>3383</v>
      </c>
      <c r="D85" s="13">
        <f>C85/C86</f>
        <v>0.64425823652637593</v>
      </c>
      <c r="E85" s="23"/>
      <c r="F85" s="4" t="s">
        <v>15</v>
      </c>
      <c r="G85" s="12">
        <v>17492</v>
      </c>
      <c r="H85" s="13">
        <f>G85/G86</f>
        <v>0.38045109511277375</v>
      </c>
      <c r="I85" s="23"/>
      <c r="J85" s="4" t="s">
        <v>15</v>
      </c>
      <c r="K85" s="12">
        <v>853</v>
      </c>
      <c r="L85" s="13">
        <f>K85/K86</f>
        <v>0.41895874263261296</v>
      </c>
      <c r="M85" s="10"/>
      <c r="N85" s="18"/>
      <c r="O85" s="18"/>
      <c r="P85" s="18"/>
    </row>
    <row r="86" spans="1:16" ht="20.85" customHeight="1">
      <c r="A86" s="23"/>
      <c r="B86" s="3" t="s">
        <v>6</v>
      </c>
      <c r="C86" s="12">
        <f>SUM(C84:C85)</f>
        <v>5251</v>
      </c>
      <c r="D86" s="13">
        <f>SUM(D84:D85)</f>
        <v>1</v>
      </c>
      <c r="E86" s="23"/>
      <c r="F86" s="3" t="s">
        <v>6</v>
      </c>
      <c r="G86" s="12">
        <f>SUM(G84:G85)</f>
        <v>45977</v>
      </c>
      <c r="H86" s="13">
        <f>SUM(H84:H85)</f>
        <v>1</v>
      </c>
      <c r="I86" s="23"/>
      <c r="J86" s="3" t="s">
        <v>6</v>
      </c>
      <c r="K86" s="12">
        <f>SUM(K84:K85)</f>
        <v>2036</v>
      </c>
      <c r="L86" s="13">
        <f>SUM(L84:L85)</f>
        <v>1</v>
      </c>
      <c r="M86" s="10"/>
      <c r="N86" s="18"/>
      <c r="O86" s="18"/>
      <c r="P86" s="18"/>
    </row>
    <row r="87" spans="1:16" ht="20.85" customHeight="1">
      <c r="A87" s="18"/>
      <c r="B87" s="16"/>
      <c r="C87" s="17"/>
      <c r="D87" s="17"/>
      <c r="E87" s="18"/>
      <c r="F87" s="17"/>
      <c r="G87" s="17"/>
      <c r="H87" s="17"/>
      <c r="I87" s="18"/>
      <c r="J87" s="17"/>
      <c r="K87" s="17"/>
      <c r="L87" s="17"/>
      <c r="M87" s="18"/>
      <c r="N87" s="18"/>
      <c r="O87" s="18"/>
      <c r="P87" s="18"/>
    </row>
    <row r="88" spans="1:16" ht="20.85" customHeight="1">
      <c r="A88" s="23"/>
      <c r="B88" s="20" t="s">
        <v>78</v>
      </c>
      <c r="C88" s="4" t="s">
        <v>2</v>
      </c>
      <c r="D88" s="4" t="s">
        <v>3</v>
      </c>
      <c r="E88" s="23"/>
      <c r="F88" s="20" t="s">
        <v>79</v>
      </c>
      <c r="G88" s="4" t="s">
        <v>2</v>
      </c>
      <c r="H88" s="4" t="s">
        <v>3</v>
      </c>
      <c r="I88" s="23"/>
      <c r="J88" s="20" t="s">
        <v>80</v>
      </c>
      <c r="K88" s="4" t="s">
        <v>2</v>
      </c>
      <c r="L88" s="4" t="s">
        <v>3</v>
      </c>
      <c r="M88" s="10"/>
      <c r="N88" s="18"/>
      <c r="O88" s="18"/>
      <c r="P88" s="18"/>
    </row>
    <row r="89" spans="1:16" ht="20.85" customHeight="1">
      <c r="A89" s="23"/>
      <c r="B89" s="4" t="s">
        <v>14</v>
      </c>
      <c r="C89" s="12">
        <v>490</v>
      </c>
      <c r="D89" s="13">
        <f>C89/C91</f>
        <v>0.57377049180327866</v>
      </c>
      <c r="E89" s="23"/>
      <c r="F89" s="4" t="s">
        <v>14</v>
      </c>
      <c r="G89" s="12">
        <v>920</v>
      </c>
      <c r="H89" s="13">
        <f>G89/G91</f>
        <v>0.49676025917926564</v>
      </c>
      <c r="I89" s="23"/>
      <c r="J89" s="4" t="s">
        <v>14</v>
      </c>
      <c r="K89" s="12">
        <v>16409</v>
      </c>
      <c r="L89" s="13">
        <f>K89/K91</f>
        <v>0.60322770384530544</v>
      </c>
      <c r="M89" s="10"/>
      <c r="N89" s="18"/>
      <c r="O89" s="18"/>
      <c r="P89" s="18"/>
    </row>
    <row r="90" spans="1:16" ht="20.85" customHeight="1">
      <c r="A90" s="23"/>
      <c r="B90" s="4" t="s">
        <v>15</v>
      </c>
      <c r="C90" s="12">
        <v>364</v>
      </c>
      <c r="D90" s="13">
        <f>C90/C91</f>
        <v>0.42622950819672129</v>
      </c>
      <c r="E90" s="23"/>
      <c r="F90" s="4" t="s">
        <v>15</v>
      </c>
      <c r="G90" s="12">
        <v>932</v>
      </c>
      <c r="H90" s="13">
        <f>G90/G91</f>
        <v>0.5032397408207343</v>
      </c>
      <c r="I90" s="23"/>
      <c r="J90" s="4" t="s">
        <v>15</v>
      </c>
      <c r="K90" s="12">
        <v>10793</v>
      </c>
      <c r="L90" s="13">
        <f>K90/K91</f>
        <v>0.3967722961546945</v>
      </c>
      <c r="M90" s="10"/>
      <c r="N90" s="18"/>
      <c r="O90" s="18"/>
      <c r="P90" s="18"/>
    </row>
    <row r="91" spans="1:16" ht="20.85" customHeight="1">
      <c r="A91" s="23"/>
      <c r="B91" s="3" t="s">
        <v>6</v>
      </c>
      <c r="C91" s="12">
        <f>SUM(C89:C90)</f>
        <v>854</v>
      </c>
      <c r="D91" s="13">
        <f>SUM(D89:D90)</f>
        <v>1</v>
      </c>
      <c r="E91" s="23"/>
      <c r="F91" s="3" t="s">
        <v>6</v>
      </c>
      <c r="G91" s="12">
        <f>SUM(G89:G90)</f>
        <v>1852</v>
      </c>
      <c r="H91" s="13">
        <f>SUM(H89:H90)</f>
        <v>1</v>
      </c>
      <c r="I91" s="23"/>
      <c r="J91" s="3" t="s">
        <v>6</v>
      </c>
      <c r="K91" s="12">
        <f>SUM(K89:K90)</f>
        <v>27202</v>
      </c>
      <c r="L91" s="13">
        <f>SUM(L89:L90)</f>
        <v>1</v>
      </c>
      <c r="M91" s="10"/>
      <c r="N91" s="18"/>
      <c r="O91" s="18"/>
      <c r="P91" s="18"/>
    </row>
    <row r="92" spans="1:16" ht="20.85" customHeight="1">
      <c r="A92" s="18"/>
      <c r="B92" s="16"/>
      <c r="C92" s="17"/>
      <c r="D92" s="17"/>
      <c r="E92" s="18"/>
      <c r="F92" s="17"/>
      <c r="G92" s="17"/>
      <c r="H92" s="17"/>
      <c r="I92" s="18"/>
      <c r="J92" s="17"/>
      <c r="K92" s="17"/>
      <c r="L92" s="17"/>
      <c r="M92" s="18"/>
      <c r="N92" s="18"/>
      <c r="O92" s="18"/>
      <c r="P92" s="18"/>
    </row>
    <row r="93" spans="1:16" ht="20.85" customHeight="1">
      <c r="A93" s="23"/>
      <c r="B93" s="20" t="s">
        <v>81</v>
      </c>
      <c r="C93" s="4" t="s">
        <v>2</v>
      </c>
      <c r="D93" s="4" t="s">
        <v>3</v>
      </c>
      <c r="E93" s="23"/>
      <c r="F93" s="20" t="s">
        <v>82</v>
      </c>
      <c r="G93" s="4" t="s">
        <v>2</v>
      </c>
      <c r="H93" s="4" t="s">
        <v>3</v>
      </c>
      <c r="I93" s="23"/>
      <c r="J93" s="20" t="s">
        <v>83</v>
      </c>
      <c r="K93" s="4" t="s">
        <v>2</v>
      </c>
      <c r="L93" s="4" t="s">
        <v>3</v>
      </c>
      <c r="M93" s="10"/>
      <c r="N93" s="18"/>
      <c r="O93" s="18"/>
      <c r="P93" s="18"/>
    </row>
    <row r="94" spans="1:16" ht="20.85" customHeight="1">
      <c r="A94" s="23"/>
      <c r="B94" s="4" t="s">
        <v>14</v>
      </c>
      <c r="C94" s="12">
        <v>943</v>
      </c>
      <c r="D94" s="13">
        <f>C94/C96</f>
        <v>0.60526315789473684</v>
      </c>
      <c r="E94" s="23"/>
      <c r="F94" s="4" t="s">
        <v>14</v>
      </c>
      <c r="G94" s="12">
        <v>3253</v>
      </c>
      <c r="H94" s="13">
        <f>G94/G96</f>
        <v>0.29138301683984236</v>
      </c>
      <c r="I94" s="23"/>
      <c r="J94" s="4" t="s">
        <v>14</v>
      </c>
      <c r="K94" s="12">
        <v>6494</v>
      </c>
      <c r="L94" s="13">
        <f>K94/K96</f>
        <v>0.56721111014062364</v>
      </c>
      <c r="M94" s="10"/>
      <c r="N94" s="18"/>
      <c r="O94" s="18"/>
      <c r="P94" s="18"/>
    </row>
    <row r="95" spans="1:16" ht="20.85" customHeight="1">
      <c r="A95" s="23"/>
      <c r="B95" s="4" t="s">
        <v>15</v>
      </c>
      <c r="C95" s="12">
        <v>615</v>
      </c>
      <c r="D95" s="13">
        <f>C95/C96</f>
        <v>0.39473684210526316</v>
      </c>
      <c r="E95" s="23"/>
      <c r="F95" s="4" t="s">
        <v>15</v>
      </c>
      <c r="G95" s="12">
        <v>7911</v>
      </c>
      <c r="H95" s="13">
        <f>G95/G96</f>
        <v>0.70861698316015764</v>
      </c>
      <c r="I95" s="23"/>
      <c r="J95" s="4" t="s">
        <v>15</v>
      </c>
      <c r="K95" s="12">
        <v>4955</v>
      </c>
      <c r="L95" s="13">
        <f>K95/K96</f>
        <v>0.43278888985937636</v>
      </c>
      <c r="M95" s="10"/>
      <c r="N95" s="18"/>
      <c r="O95" s="18"/>
      <c r="P95" s="18"/>
    </row>
    <row r="96" spans="1:16" ht="20.85" customHeight="1">
      <c r="A96" s="23"/>
      <c r="B96" s="3" t="s">
        <v>6</v>
      </c>
      <c r="C96" s="12">
        <f>SUM(C94:C95)</f>
        <v>1558</v>
      </c>
      <c r="D96" s="13">
        <f>SUM(D94:D95)</f>
        <v>1</v>
      </c>
      <c r="E96" s="23"/>
      <c r="F96" s="3" t="s">
        <v>6</v>
      </c>
      <c r="G96" s="12">
        <f>SUM(G94:G95)</f>
        <v>11164</v>
      </c>
      <c r="H96" s="13">
        <f>SUM(H94:H95)</f>
        <v>1</v>
      </c>
      <c r="I96" s="23"/>
      <c r="J96" s="3" t="s">
        <v>6</v>
      </c>
      <c r="K96" s="12">
        <f>SUM(K94:K95)</f>
        <v>11449</v>
      </c>
      <c r="L96" s="13">
        <f>SUM(L94:L95)</f>
        <v>1</v>
      </c>
      <c r="M96" s="10"/>
      <c r="N96" s="18"/>
      <c r="O96" s="18"/>
      <c r="P96" s="18"/>
    </row>
    <row r="97" spans="1:16" ht="20.85" customHeight="1">
      <c r="A97" s="18"/>
      <c r="B97" s="16"/>
      <c r="C97" s="17"/>
      <c r="D97" s="17"/>
      <c r="E97" s="18"/>
      <c r="F97" s="17"/>
      <c r="G97" s="17"/>
      <c r="H97" s="17"/>
      <c r="I97" s="18"/>
      <c r="J97" s="17"/>
      <c r="K97" s="17"/>
      <c r="L97" s="17"/>
      <c r="M97" s="18"/>
      <c r="N97" s="18"/>
      <c r="O97" s="18"/>
      <c r="P97" s="18"/>
    </row>
    <row r="98" spans="1:16" ht="20.85" customHeight="1">
      <c r="A98" s="23"/>
      <c r="B98" s="20" t="s">
        <v>84</v>
      </c>
      <c r="C98" s="4" t="s">
        <v>2</v>
      </c>
      <c r="D98" s="4" t="s">
        <v>3</v>
      </c>
      <c r="E98" s="23"/>
      <c r="F98" s="20" t="s">
        <v>85</v>
      </c>
      <c r="G98" s="4" t="s">
        <v>2</v>
      </c>
      <c r="H98" s="4" t="s">
        <v>3</v>
      </c>
      <c r="I98" s="23"/>
      <c r="J98" s="20" t="s">
        <v>86</v>
      </c>
      <c r="K98" s="4" t="s">
        <v>2</v>
      </c>
      <c r="L98" s="4" t="s">
        <v>3</v>
      </c>
      <c r="M98" s="10"/>
      <c r="N98" s="18"/>
      <c r="O98" s="18"/>
      <c r="P98" s="18"/>
    </row>
    <row r="99" spans="1:16" ht="20.85" customHeight="1">
      <c r="A99" s="23"/>
      <c r="B99" s="4" t="s">
        <v>14</v>
      </c>
      <c r="C99" s="12">
        <v>3011</v>
      </c>
      <c r="D99" s="13">
        <f>C99/C101</f>
        <v>0.53547928152231905</v>
      </c>
      <c r="E99" s="23"/>
      <c r="F99" s="4" t="s">
        <v>14</v>
      </c>
      <c r="G99" s="12">
        <v>1561</v>
      </c>
      <c r="H99" s="13">
        <f>G99/G101</f>
        <v>0.47576958244437673</v>
      </c>
      <c r="I99" s="23"/>
      <c r="J99" s="4" t="s">
        <v>14</v>
      </c>
      <c r="K99" s="12">
        <v>124</v>
      </c>
      <c r="L99" s="13">
        <f>K99/K101</f>
        <v>0.57674418604651168</v>
      </c>
      <c r="M99" s="10"/>
      <c r="N99" s="18"/>
      <c r="O99" s="18"/>
      <c r="P99" s="18"/>
    </row>
    <row r="100" spans="1:16" ht="20.85" customHeight="1">
      <c r="A100" s="23"/>
      <c r="B100" s="4" t="s">
        <v>15</v>
      </c>
      <c r="C100" s="12">
        <v>2612</v>
      </c>
      <c r="D100" s="13">
        <f>C100/C101</f>
        <v>0.46452071847768095</v>
      </c>
      <c r="E100" s="23"/>
      <c r="F100" s="4" t="s">
        <v>15</v>
      </c>
      <c r="G100" s="12">
        <v>1720</v>
      </c>
      <c r="H100" s="13">
        <f>G100/G101</f>
        <v>0.52423041755562327</v>
      </c>
      <c r="I100" s="23"/>
      <c r="J100" s="4" t="s">
        <v>15</v>
      </c>
      <c r="K100" s="12">
        <v>91</v>
      </c>
      <c r="L100" s="13">
        <f>K100/K101</f>
        <v>0.42325581395348838</v>
      </c>
      <c r="M100" s="10"/>
      <c r="N100" s="18"/>
      <c r="O100" s="18"/>
      <c r="P100" s="18"/>
    </row>
    <row r="101" spans="1:16" ht="20.85" customHeight="1">
      <c r="A101" s="23"/>
      <c r="B101" s="3" t="s">
        <v>6</v>
      </c>
      <c r="C101" s="12">
        <f>SUM(C99:C100)</f>
        <v>5623</v>
      </c>
      <c r="D101" s="13">
        <f>SUM(D99:D100)</f>
        <v>1</v>
      </c>
      <c r="E101" s="23"/>
      <c r="F101" s="3" t="s">
        <v>6</v>
      </c>
      <c r="G101" s="12">
        <f>SUM(G99:G100)</f>
        <v>3281</v>
      </c>
      <c r="H101" s="13">
        <f>SUM(H99:H100)</f>
        <v>1</v>
      </c>
      <c r="I101" s="23"/>
      <c r="J101" s="3" t="s">
        <v>6</v>
      </c>
      <c r="K101" s="12">
        <f>SUM(K99:K100)</f>
        <v>215</v>
      </c>
      <c r="L101" s="13">
        <f>SUM(L99:L100)</f>
        <v>1</v>
      </c>
      <c r="M101" s="10"/>
      <c r="N101" s="18"/>
      <c r="O101" s="18"/>
      <c r="P101" s="18"/>
    </row>
  </sheetData>
  <mergeCells count="1">
    <mergeCell ref="A1:P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32" customWidth="1"/>
    <col min="2" max="4" width="16.28515625" style="32" customWidth="1"/>
    <col min="5" max="5" width="4.140625" style="32" customWidth="1"/>
    <col min="6" max="6" width="16.28515625" style="32" customWidth="1"/>
    <col min="7" max="16384" width="16.28515625" style="32"/>
  </cols>
  <sheetData>
    <row r="1" spans="1:5" ht="27.75" customHeight="1">
      <c r="A1" s="51" t="s">
        <v>16</v>
      </c>
      <c r="B1" s="51"/>
      <c r="C1" s="51"/>
      <c r="D1" s="51"/>
      <c r="E1" s="51"/>
    </row>
    <row r="2" spans="1:5" ht="20.25" customHeight="1">
      <c r="A2" s="5"/>
      <c r="B2" s="5"/>
      <c r="C2" s="5"/>
      <c r="D2" s="5"/>
      <c r="E2" s="5"/>
    </row>
    <row r="3" spans="1:5" ht="32.85" customHeight="1">
      <c r="A3" s="5"/>
      <c r="B3" s="3" t="s">
        <v>16</v>
      </c>
      <c r="C3" s="4" t="s">
        <v>2</v>
      </c>
      <c r="D3" s="4" t="s">
        <v>3</v>
      </c>
      <c r="E3" s="5"/>
    </row>
    <row r="4" spans="1:5" ht="20.85" customHeight="1">
      <c r="A4" s="10"/>
      <c r="B4" s="4" t="s">
        <v>17</v>
      </c>
      <c r="C4" s="12">
        <v>7401</v>
      </c>
      <c r="D4" s="13">
        <f>C4/C6</f>
        <v>0.46605793450881611</v>
      </c>
      <c r="E4" s="10"/>
    </row>
    <row r="5" spans="1:5" ht="20.85" customHeight="1">
      <c r="A5" s="10"/>
      <c r="B5" s="4" t="s">
        <v>18</v>
      </c>
      <c r="C5" s="12">
        <v>8479</v>
      </c>
      <c r="D5" s="13">
        <f>C5/C6</f>
        <v>0.53394206549118384</v>
      </c>
      <c r="E5" s="10"/>
    </row>
    <row r="6" spans="1:5" ht="20.85" customHeight="1">
      <c r="A6" s="10"/>
      <c r="B6" s="3" t="s">
        <v>6</v>
      </c>
      <c r="C6" s="12">
        <f>SUM(C4:C5)</f>
        <v>15880</v>
      </c>
      <c r="D6" s="13">
        <f>SUM(D4:D5)</f>
        <v>1</v>
      </c>
      <c r="E6" s="10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01"/>
  <sheetViews>
    <sheetView showGridLines="0" workbookViewId="0">
      <selection activeCell="A2" sqref="A2"/>
    </sheetView>
  </sheetViews>
  <sheetFormatPr defaultColWidth="16.28515625" defaultRowHeight="20.100000000000001" customHeight="1"/>
  <cols>
    <col min="1" max="1" width="4.140625" style="33" customWidth="1"/>
    <col min="2" max="4" width="16.28515625" style="33" customWidth="1"/>
    <col min="5" max="5" width="4.140625" style="33" customWidth="1"/>
    <col min="6" max="8" width="16.28515625" style="33" customWidth="1"/>
    <col min="9" max="9" width="4.140625" style="33" customWidth="1"/>
    <col min="10" max="10" width="16.28515625" style="33" customWidth="1"/>
    <col min="11" max="16384" width="16.28515625" style="33"/>
  </cols>
  <sheetData>
    <row r="1" spans="1:9" ht="27.75" customHeight="1">
      <c r="A1" s="51" t="s">
        <v>90</v>
      </c>
      <c r="B1" s="51"/>
      <c r="C1" s="51"/>
      <c r="D1" s="51"/>
      <c r="E1" s="51"/>
      <c r="F1" s="51"/>
      <c r="G1" s="51"/>
      <c r="H1" s="51"/>
      <c r="I1" s="51"/>
    </row>
    <row r="2" spans="1:9" ht="20.25" customHeight="1">
      <c r="A2" s="18"/>
      <c r="B2" s="16"/>
      <c r="C2" s="17"/>
      <c r="D2" s="17"/>
      <c r="E2" s="18"/>
      <c r="F2" s="17"/>
      <c r="G2" s="17"/>
      <c r="H2" s="17"/>
      <c r="I2" s="18"/>
    </row>
    <row r="3" spans="1:9" ht="20.85" customHeight="1">
      <c r="A3" s="21"/>
      <c r="B3" s="20" t="s">
        <v>91</v>
      </c>
      <c r="C3" s="4" t="s">
        <v>2</v>
      </c>
      <c r="D3" s="4" t="s">
        <v>3</v>
      </c>
      <c r="E3" s="21"/>
      <c r="F3" s="20" t="s">
        <v>92</v>
      </c>
      <c r="G3" s="4" t="s">
        <v>2</v>
      </c>
      <c r="H3" s="4" t="s">
        <v>3</v>
      </c>
      <c r="I3" s="5"/>
    </row>
    <row r="4" spans="1:9" ht="20.85" customHeight="1">
      <c r="A4" s="23"/>
      <c r="B4" s="4" t="s">
        <v>93</v>
      </c>
      <c r="C4" s="12">
        <v>772</v>
      </c>
      <c r="D4" s="13">
        <f>C4/C6</f>
        <v>0.45734597156398105</v>
      </c>
      <c r="E4" s="23"/>
      <c r="F4" s="4" t="s">
        <v>94</v>
      </c>
      <c r="G4" s="12">
        <v>4630</v>
      </c>
      <c r="H4" s="13">
        <f>G4/G6</f>
        <v>0.5664994494065827</v>
      </c>
      <c r="I4" s="10"/>
    </row>
    <row r="5" spans="1:9" ht="20.85" customHeight="1">
      <c r="A5" s="23"/>
      <c r="B5" s="4" t="s">
        <v>95</v>
      </c>
      <c r="C5" s="12">
        <v>916</v>
      </c>
      <c r="D5" s="13">
        <f>C5/C6</f>
        <v>0.54265402843601895</v>
      </c>
      <c r="E5" s="23"/>
      <c r="F5" s="4" t="s">
        <v>96</v>
      </c>
      <c r="G5" s="12">
        <v>3543</v>
      </c>
      <c r="H5" s="13">
        <f>G5/G6</f>
        <v>0.43350055059341736</v>
      </c>
      <c r="I5" s="10"/>
    </row>
    <row r="6" spans="1:9" ht="20.85" customHeight="1">
      <c r="A6" s="23"/>
      <c r="B6" s="3" t="s">
        <v>6</v>
      </c>
      <c r="C6" s="12">
        <f>SUM(C4:C5)</f>
        <v>1688</v>
      </c>
      <c r="D6" s="13">
        <f>SUM(D4:D5)</f>
        <v>1</v>
      </c>
      <c r="E6" s="23"/>
      <c r="F6" s="3" t="s">
        <v>6</v>
      </c>
      <c r="G6" s="12">
        <f>SUM(G4:G5)</f>
        <v>8173</v>
      </c>
      <c r="H6" s="13">
        <f>SUM(H4:H5)</f>
        <v>1</v>
      </c>
      <c r="I6" s="10"/>
    </row>
    <row r="7" spans="1:9" ht="20.85" customHeight="1">
      <c r="A7" s="18"/>
      <c r="B7" s="16"/>
      <c r="C7" s="17"/>
      <c r="D7" s="17"/>
      <c r="E7" s="18"/>
      <c r="F7" s="17"/>
      <c r="G7" s="17"/>
      <c r="H7" s="17"/>
      <c r="I7" s="18"/>
    </row>
    <row r="8" spans="1:9" ht="20.85" customHeight="1">
      <c r="A8" s="23"/>
      <c r="B8" s="20" t="s">
        <v>97</v>
      </c>
      <c r="C8" s="4" t="s">
        <v>2</v>
      </c>
      <c r="D8" s="4" t="s">
        <v>3</v>
      </c>
      <c r="E8" s="23"/>
      <c r="F8" s="20" t="s">
        <v>98</v>
      </c>
      <c r="G8" s="4" t="s">
        <v>2</v>
      </c>
      <c r="H8" s="4" t="s">
        <v>3</v>
      </c>
      <c r="I8" s="10"/>
    </row>
    <row r="9" spans="1:9" ht="20.85" customHeight="1">
      <c r="A9" s="23"/>
      <c r="B9" s="4" t="s">
        <v>99</v>
      </c>
      <c r="C9" s="12">
        <v>1167</v>
      </c>
      <c r="D9" s="13">
        <f>C9/C11</f>
        <v>0.43110454377539714</v>
      </c>
      <c r="E9" s="23"/>
      <c r="F9" s="4" t="s">
        <v>100</v>
      </c>
      <c r="G9" s="12">
        <v>1356</v>
      </c>
      <c r="H9" s="13">
        <f>G9/G11</f>
        <v>0.47898269162839985</v>
      </c>
      <c r="I9" s="10"/>
    </row>
    <row r="10" spans="1:9" ht="20.85" customHeight="1">
      <c r="A10" s="23"/>
      <c r="B10" s="4" t="s">
        <v>101</v>
      </c>
      <c r="C10" s="12">
        <v>1540</v>
      </c>
      <c r="D10" s="13">
        <f>C10/C11</f>
        <v>0.56889545622460291</v>
      </c>
      <c r="E10" s="23"/>
      <c r="F10" s="4" t="s">
        <v>102</v>
      </c>
      <c r="G10" s="12">
        <v>1475</v>
      </c>
      <c r="H10" s="13">
        <f>G10/G11</f>
        <v>0.5210173083716001</v>
      </c>
      <c r="I10" s="10"/>
    </row>
    <row r="11" spans="1:9" ht="20.85" customHeight="1">
      <c r="A11" s="23"/>
      <c r="B11" s="3" t="s">
        <v>6</v>
      </c>
      <c r="C11" s="12">
        <f>SUM(C9:C10)</f>
        <v>2707</v>
      </c>
      <c r="D11" s="13">
        <f>SUM(D9:D10)</f>
        <v>1</v>
      </c>
      <c r="E11" s="23"/>
      <c r="F11" s="3" t="s">
        <v>6</v>
      </c>
      <c r="G11" s="12">
        <f>SUM(G9:G10)</f>
        <v>2831</v>
      </c>
      <c r="H11" s="13">
        <f>SUM(H9:H10)</f>
        <v>1</v>
      </c>
      <c r="I11" s="10"/>
    </row>
    <row r="12" spans="1:9" ht="20.85" customHeight="1">
      <c r="A12" s="18"/>
      <c r="B12" s="16"/>
      <c r="C12" s="17"/>
      <c r="D12" s="17"/>
      <c r="E12" s="18"/>
      <c r="F12" s="17"/>
      <c r="G12" s="17"/>
      <c r="H12" s="17"/>
      <c r="I12" s="18"/>
    </row>
    <row r="13" spans="1:9" ht="20.85" customHeight="1">
      <c r="A13" s="23"/>
      <c r="B13" s="20" t="s">
        <v>103</v>
      </c>
      <c r="C13" s="4" t="s">
        <v>2</v>
      </c>
      <c r="D13" s="4" t="s">
        <v>3</v>
      </c>
      <c r="E13" s="23"/>
      <c r="F13" s="20" t="s">
        <v>104</v>
      </c>
      <c r="G13" s="4" t="s">
        <v>2</v>
      </c>
      <c r="H13" s="4" t="s">
        <v>3</v>
      </c>
      <c r="I13" s="10"/>
    </row>
    <row r="14" spans="1:9" ht="32.85" customHeight="1">
      <c r="A14" s="23"/>
      <c r="B14" s="4" t="s">
        <v>105</v>
      </c>
      <c r="C14" s="12">
        <v>861</v>
      </c>
      <c r="D14" s="13">
        <f>C14/C16</f>
        <v>0.40460526315789475</v>
      </c>
      <c r="E14" s="23"/>
      <c r="F14" s="4" t="s">
        <v>106</v>
      </c>
      <c r="G14" s="12">
        <v>402</v>
      </c>
      <c r="H14" s="13">
        <f>G14/G16</f>
        <v>0.33500000000000002</v>
      </c>
      <c r="I14" s="10"/>
    </row>
    <row r="15" spans="1:9" ht="20.85" customHeight="1">
      <c r="A15" s="23"/>
      <c r="B15" s="4" t="s">
        <v>107</v>
      </c>
      <c r="C15" s="12">
        <v>1267</v>
      </c>
      <c r="D15" s="13">
        <f>C15/C16</f>
        <v>0.59539473684210531</v>
      </c>
      <c r="E15" s="23"/>
      <c r="F15" s="4" t="s">
        <v>108</v>
      </c>
      <c r="G15" s="12">
        <v>798</v>
      </c>
      <c r="H15" s="13">
        <f>G15/G16</f>
        <v>0.66500000000000004</v>
      </c>
      <c r="I15" s="10"/>
    </row>
    <row r="16" spans="1:9" ht="20.85" customHeight="1">
      <c r="A16" s="23"/>
      <c r="B16" s="3" t="s">
        <v>6</v>
      </c>
      <c r="C16" s="12">
        <f>SUM(C14:C15)</f>
        <v>2128</v>
      </c>
      <c r="D16" s="13">
        <f>SUM(D14:D15)</f>
        <v>1</v>
      </c>
      <c r="E16" s="23"/>
      <c r="F16" s="3" t="s">
        <v>6</v>
      </c>
      <c r="G16" s="12">
        <f>SUM(G14:G15)</f>
        <v>1200</v>
      </c>
      <c r="H16" s="13">
        <f>SUM(H14:H15)</f>
        <v>1</v>
      </c>
      <c r="I16" s="10"/>
    </row>
    <row r="17" spans="1:9" ht="20.85" customHeight="1">
      <c r="A17" s="18"/>
      <c r="B17" s="16"/>
      <c r="C17" s="17"/>
      <c r="D17" s="17"/>
      <c r="E17" s="18"/>
      <c r="F17" s="17"/>
      <c r="G17" s="17"/>
      <c r="H17" s="17"/>
      <c r="I17" s="18"/>
    </row>
    <row r="18" spans="1:9" ht="32.85" customHeight="1">
      <c r="A18" s="23"/>
      <c r="B18" s="20" t="s">
        <v>109</v>
      </c>
      <c r="C18" s="4" t="s">
        <v>2</v>
      </c>
      <c r="D18" s="4" t="s">
        <v>3</v>
      </c>
      <c r="E18" s="23"/>
      <c r="F18" s="20" t="s">
        <v>110</v>
      </c>
      <c r="G18" s="4" t="s">
        <v>2</v>
      </c>
      <c r="H18" s="4" t="s">
        <v>3</v>
      </c>
      <c r="I18" s="10"/>
    </row>
    <row r="19" spans="1:9" ht="32.85" customHeight="1">
      <c r="A19" s="23"/>
      <c r="B19" s="4" t="s">
        <v>111</v>
      </c>
      <c r="C19" s="12">
        <v>2060</v>
      </c>
      <c r="D19" s="13">
        <f>C19/C21</f>
        <v>0.4944791166586654</v>
      </c>
      <c r="E19" s="23"/>
      <c r="F19" s="4" t="s">
        <v>112</v>
      </c>
      <c r="G19" s="12">
        <v>445</v>
      </c>
      <c r="H19" s="13">
        <f>G19/G21</f>
        <v>0.46645702306079667</v>
      </c>
      <c r="I19" s="10"/>
    </row>
    <row r="20" spans="1:9" ht="32.85" customHeight="1">
      <c r="A20" s="23"/>
      <c r="B20" s="4" t="s">
        <v>113</v>
      </c>
      <c r="C20" s="12">
        <v>2106</v>
      </c>
      <c r="D20" s="13">
        <f>C20/C21</f>
        <v>0.5055208833413346</v>
      </c>
      <c r="E20" s="23"/>
      <c r="F20" s="4" t="s">
        <v>114</v>
      </c>
      <c r="G20" s="12">
        <v>509</v>
      </c>
      <c r="H20" s="13">
        <f>G20/G21</f>
        <v>0.53354297693920338</v>
      </c>
      <c r="I20" s="10"/>
    </row>
    <row r="21" spans="1:9" ht="20.85" customHeight="1">
      <c r="A21" s="23"/>
      <c r="B21" s="3" t="s">
        <v>6</v>
      </c>
      <c r="C21" s="12">
        <f>SUM(C19:C20)</f>
        <v>4166</v>
      </c>
      <c r="D21" s="13">
        <f>SUM(D19:D20)</f>
        <v>1</v>
      </c>
      <c r="E21" s="23"/>
      <c r="F21" s="3" t="s">
        <v>6</v>
      </c>
      <c r="G21" s="12">
        <f>SUM(G19:G20)</f>
        <v>954</v>
      </c>
      <c r="H21" s="13">
        <f>SUM(H19:H20)</f>
        <v>1</v>
      </c>
      <c r="I21" s="10"/>
    </row>
    <row r="22" spans="1:9" ht="20.85" customHeight="1">
      <c r="A22" s="18"/>
      <c r="B22" s="16"/>
      <c r="C22" s="17"/>
      <c r="D22" s="17"/>
      <c r="E22" s="18"/>
      <c r="F22" s="17"/>
      <c r="G22" s="17"/>
      <c r="H22" s="17"/>
      <c r="I22" s="18"/>
    </row>
    <row r="23" spans="1:9" ht="20.85" customHeight="1">
      <c r="A23" s="23"/>
      <c r="B23" s="20" t="s">
        <v>115</v>
      </c>
      <c r="C23" s="4" t="s">
        <v>2</v>
      </c>
      <c r="D23" s="4" t="s">
        <v>3</v>
      </c>
      <c r="E23" s="23"/>
      <c r="F23" s="20" t="s">
        <v>116</v>
      </c>
      <c r="G23" s="4" t="s">
        <v>2</v>
      </c>
      <c r="H23" s="4" t="s">
        <v>3</v>
      </c>
      <c r="I23" s="10"/>
    </row>
    <row r="24" spans="1:9" ht="20.85" customHeight="1">
      <c r="A24" s="23"/>
      <c r="B24" s="4" t="s">
        <v>117</v>
      </c>
      <c r="C24" s="12">
        <v>352</v>
      </c>
      <c r="D24" s="13">
        <f>C24/C26</f>
        <v>0.54828660436137067</v>
      </c>
      <c r="E24" s="23"/>
      <c r="F24" s="4" t="s">
        <v>118</v>
      </c>
      <c r="G24" s="12">
        <v>1029</v>
      </c>
      <c r="H24" s="13">
        <f>G24/G26</f>
        <v>0.52661207778915042</v>
      </c>
      <c r="I24" s="10"/>
    </row>
    <row r="25" spans="1:9" ht="20.85" customHeight="1">
      <c r="A25" s="23"/>
      <c r="B25" s="4" t="s">
        <v>119</v>
      </c>
      <c r="C25" s="12">
        <v>290</v>
      </c>
      <c r="D25" s="13">
        <f>C25/C26</f>
        <v>0.45171339563862928</v>
      </c>
      <c r="E25" s="23"/>
      <c r="F25" s="4" t="s">
        <v>120</v>
      </c>
      <c r="G25" s="12">
        <v>925</v>
      </c>
      <c r="H25" s="13">
        <f>G25/G26</f>
        <v>0.47338792221084952</v>
      </c>
      <c r="I25" s="10"/>
    </row>
    <row r="26" spans="1:9" ht="20.85" customHeight="1">
      <c r="A26" s="23"/>
      <c r="B26" s="3" t="s">
        <v>6</v>
      </c>
      <c r="C26" s="12">
        <f>SUM(C24:C25)</f>
        <v>642</v>
      </c>
      <c r="D26" s="13">
        <f>SUM(D24:D25)</f>
        <v>1</v>
      </c>
      <c r="E26" s="23"/>
      <c r="F26" s="3" t="s">
        <v>6</v>
      </c>
      <c r="G26" s="12">
        <f>SUM(G24:G25)</f>
        <v>1954</v>
      </c>
      <c r="H26" s="13">
        <f>SUM(H24:H25)</f>
        <v>1</v>
      </c>
      <c r="I26" s="10"/>
    </row>
    <row r="27" spans="1:9" ht="20.85" customHeight="1">
      <c r="A27" s="18"/>
      <c r="B27" s="16"/>
      <c r="C27" s="17"/>
      <c r="D27" s="17"/>
      <c r="E27" s="18"/>
      <c r="F27" s="17"/>
      <c r="G27" s="17"/>
      <c r="H27" s="17"/>
      <c r="I27" s="18"/>
    </row>
    <row r="28" spans="1:9" ht="20.85" customHeight="1">
      <c r="A28" s="23"/>
      <c r="B28" s="20" t="s">
        <v>121</v>
      </c>
      <c r="C28" s="4" t="s">
        <v>2</v>
      </c>
      <c r="D28" s="4" t="s">
        <v>3</v>
      </c>
      <c r="E28" s="23"/>
      <c r="F28" s="20" t="s">
        <v>122</v>
      </c>
      <c r="G28" s="4" t="s">
        <v>2</v>
      </c>
      <c r="H28" s="4" t="s">
        <v>3</v>
      </c>
      <c r="I28" s="10"/>
    </row>
    <row r="29" spans="1:9" ht="20.85" customHeight="1">
      <c r="A29" s="23"/>
      <c r="B29" s="4" t="s">
        <v>123</v>
      </c>
      <c r="C29" s="12">
        <v>319</v>
      </c>
      <c r="D29" s="13">
        <f>C29/C31</f>
        <v>0.56560283687943258</v>
      </c>
      <c r="E29" s="23"/>
      <c r="F29" s="4" t="s">
        <v>124</v>
      </c>
      <c r="G29" s="12">
        <v>752</v>
      </c>
      <c r="H29" s="13">
        <f>G29/G31</f>
        <v>0.47474747474747475</v>
      </c>
      <c r="I29" s="10"/>
    </row>
    <row r="30" spans="1:9" ht="20.85" customHeight="1">
      <c r="A30" s="23"/>
      <c r="B30" s="4" t="s">
        <v>125</v>
      </c>
      <c r="C30" s="12">
        <v>245</v>
      </c>
      <c r="D30" s="13">
        <f>C30/C31</f>
        <v>0.43439716312056736</v>
      </c>
      <c r="E30" s="23"/>
      <c r="F30" s="4" t="s">
        <v>126</v>
      </c>
      <c r="G30" s="12">
        <v>832</v>
      </c>
      <c r="H30" s="13">
        <f>G30/G31</f>
        <v>0.5252525252525253</v>
      </c>
      <c r="I30" s="10"/>
    </row>
    <row r="31" spans="1:9" ht="20.85" customHeight="1">
      <c r="A31" s="23"/>
      <c r="B31" s="3" t="s">
        <v>6</v>
      </c>
      <c r="C31" s="12">
        <f>SUM(C29:C30)</f>
        <v>564</v>
      </c>
      <c r="D31" s="13">
        <f>SUM(D29:D30)</f>
        <v>1</v>
      </c>
      <c r="E31" s="23"/>
      <c r="F31" s="3" t="s">
        <v>6</v>
      </c>
      <c r="G31" s="12">
        <f>SUM(G29:G30)</f>
        <v>1584</v>
      </c>
      <c r="H31" s="13">
        <f>SUM(H29:H30)</f>
        <v>1</v>
      </c>
      <c r="I31" s="10"/>
    </row>
    <row r="32" spans="1:9" ht="20.85" customHeight="1">
      <c r="A32" s="18"/>
      <c r="B32" s="16"/>
      <c r="C32" s="17"/>
      <c r="D32" s="17"/>
      <c r="E32" s="18"/>
      <c r="F32" s="17"/>
      <c r="G32" s="17"/>
      <c r="H32" s="17"/>
      <c r="I32" s="18"/>
    </row>
    <row r="33" spans="1:9" ht="20.85" customHeight="1">
      <c r="A33" s="23"/>
      <c r="B33" s="20" t="s">
        <v>127</v>
      </c>
      <c r="C33" s="4" t="s">
        <v>2</v>
      </c>
      <c r="D33" s="4" t="s">
        <v>3</v>
      </c>
      <c r="E33" s="23"/>
      <c r="F33" s="20" t="s">
        <v>128</v>
      </c>
      <c r="G33" s="4" t="s">
        <v>2</v>
      </c>
      <c r="H33" s="4" t="s">
        <v>3</v>
      </c>
      <c r="I33" s="10"/>
    </row>
    <row r="34" spans="1:9" ht="32.85" customHeight="1">
      <c r="A34" s="23"/>
      <c r="B34" s="4" t="s">
        <v>129</v>
      </c>
      <c r="C34" s="12">
        <v>424</v>
      </c>
      <c r="D34" s="13">
        <f>C34/C36</f>
        <v>0.55570117955439058</v>
      </c>
      <c r="E34" s="23"/>
      <c r="F34" s="4" t="s">
        <v>130</v>
      </c>
      <c r="G34" s="12">
        <v>1421</v>
      </c>
      <c r="H34" s="13">
        <f>G34/G36</f>
        <v>0.52943368107302535</v>
      </c>
      <c r="I34" s="10"/>
    </row>
    <row r="35" spans="1:9" ht="20.85" customHeight="1">
      <c r="A35" s="23"/>
      <c r="B35" s="4" t="s">
        <v>131</v>
      </c>
      <c r="C35" s="12">
        <v>339</v>
      </c>
      <c r="D35" s="13">
        <f>C35/C36</f>
        <v>0.44429882044560942</v>
      </c>
      <c r="E35" s="23"/>
      <c r="F35" s="4" t="s">
        <v>132</v>
      </c>
      <c r="G35" s="12">
        <v>1263</v>
      </c>
      <c r="H35" s="13">
        <f>G35/G36</f>
        <v>0.47056631892697465</v>
      </c>
      <c r="I35" s="10"/>
    </row>
    <row r="36" spans="1:9" ht="20.85" customHeight="1">
      <c r="A36" s="23"/>
      <c r="B36" s="3" t="s">
        <v>6</v>
      </c>
      <c r="C36" s="12">
        <f>SUM(C34:C35)</f>
        <v>763</v>
      </c>
      <c r="D36" s="13">
        <f>SUM(D34:D35)</f>
        <v>1</v>
      </c>
      <c r="E36" s="23"/>
      <c r="F36" s="34" t="s">
        <v>6</v>
      </c>
      <c r="G36" s="35">
        <f>SUM(G34:G35)</f>
        <v>2684</v>
      </c>
      <c r="H36" s="36">
        <f>SUM(H34:H35)</f>
        <v>1</v>
      </c>
      <c r="I36" s="10"/>
    </row>
    <row r="37" spans="1:9" ht="20.85" customHeight="1">
      <c r="A37" s="18"/>
      <c r="B37" s="16"/>
      <c r="C37" s="17"/>
      <c r="D37" s="17"/>
      <c r="E37" s="37"/>
      <c r="F37" s="38"/>
      <c r="G37" s="39"/>
      <c r="H37" s="39"/>
      <c r="I37" s="40"/>
    </row>
    <row r="38" spans="1:9" ht="32.85" customHeight="1">
      <c r="A38" s="23"/>
      <c r="B38" s="20" t="s">
        <v>133</v>
      </c>
      <c r="C38" s="4" t="s">
        <v>2</v>
      </c>
      <c r="D38" s="4" t="s">
        <v>3</v>
      </c>
      <c r="E38" s="41"/>
      <c r="F38" s="39"/>
      <c r="G38" s="39"/>
      <c r="H38" s="42"/>
      <c r="I38" s="40"/>
    </row>
    <row r="39" spans="1:9" ht="20.85" customHeight="1">
      <c r="A39" s="23"/>
      <c r="B39" s="4" t="s">
        <v>134</v>
      </c>
      <c r="C39" s="12">
        <v>984</v>
      </c>
      <c r="D39" s="13">
        <f>C39/C41</f>
        <v>0.56132344552196234</v>
      </c>
      <c r="E39" s="41"/>
      <c r="F39" s="39"/>
      <c r="G39" s="39"/>
      <c r="H39" s="42"/>
      <c r="I39" s="40"/>
    </row>
    <row r="40" spans="1:9" ht="32.85" customHeight="1">
      <c r="A40" s="23"/>
      <c r="B40" s="4" t="s">
        <v>135</v>
      </c>
      <c r="C40" s="12">
        <v>769</v>
      </c>
      <c r="D40" s="13">
        <f>C40/C41</f>
        <v>0.43867655447803766</v>
      </c>
      <c r="E40" s="41"/>
      <c r="F40" s="43"/>
      <c r="G40" s="39"/>
      <c r="H40" s="42"/>
      <c r="I40" s="40"/>
    </row>
    <row r="41" spans="1:9" ht="20.85" customHeight="1">
      <c r="A41" s="23"/>
      <c r="B41" s="3" t="s">
        <v>6</v>
      </c>
      <c r="C41" s="12">
        <f>SUM(C39:C40)</f>
        <v>1753</v>
      </c>
      <c r="D41" s="13">
        <f>SUM(D39:D40)</f>
        <v>1</v>
      </c>
      <c r="E41" s="41"/>
      <c r="F41" s="43"/>
      <c r="G41" s="39"/>
      <c r="H41" s="42"/>
      <c r="I41" s="40"/>
    </row>
    <row r="42" spans="1:9" ht="20.85" customHeight="1">
      <c r="A42" s="18"/>
      <c r="B42" s="16"/>
      <c r="C42" s="17"/>
      <c r="D42" s="17"/>
      <c r="E42" s="18"/>
      <c r="F42" s="25"/>
      <c r="G42" s="25"/>
      <c r="H42" s="25"/>
      <c r="I42" s="18"/>
    </row>
    <row r="43" spans="1:9" ht="20.85" customHeight="1">
      <c r="A43" s="23"/>
      <c r="B43" s="20" t="s">
        <v>136</v>
      </c>
      <c r="C43" s="4" t="s">
        <v>2</v>
      </c>
      <c r="D43" s="4" t="s">
        <v>3</v>
      </c>
      <c r="E43" s="41"/>
      <c r="F43" s="38"/>
      <c r="G43" s="39"/>
      <c r="H43" s="39"/>
      <c r="I43" s="40"/>
    </row>
    <row r="44" spans="1:9" ht="20.85" customHeight="1">
      <c r="A44" s="23"/>
      <c r="B44" s="4" t="s">
        <v>137</v>
      </c>
      <c r="C44" s="12">
        <v>2932</v>
      </c>
      <c r="D44" s="13">
        <f>C44/C46</f>
        <v>0.46275252525252525</v>
      </c>
      <c r="E44" s="41"/>
      <c r="F44" s="39"/>
      <c r="G44" s="39"/>
      <c r="H44" s="42"/>
      <c r="I44" s="40"/>
    </row>
    <row r="45" spans="1:9" ht="20.85" customHeight="1">
      <c r="A45" s="23"/>
      <c r="B45" s="4" t="s">
        <v>138</v>
      </c>
      <c r="C45" s="12">
        <v>3404</v>
      </c>
      <c r="D45" s="13">
        <f>C45/C46</f>
        <v>0.5372474747474747</v>
      </c>
      <c r="E45" s="41"/>
      <c r="F45" s="39"/>
      <c r="G45" s="39"/>
      <c r="H45" s="42"/>
      <c r="I45" s="40"/>
    </row>
    <row r="46" spans="1:9" ht="20.85" customHeight="1">
      <c r="A46" s="23"/>
      <c r="B46" s="3" t="s">
        <v>6</v>
      </c>
      <c r="C46" s="12">
        <f>SUM(C44:C45)</f>
        <v>6336</v>
      </c>
      <c r="D46" s="13">
        <f>SUM(D44:D45)</f>
        <v>1</v>
      </c>
      <c r="E46" s="41"/>
      <c r="F46" s="43"/>
      <c r="G46" s="39"/>
      <c r="H46" s="42"/>
      <c r="I46" s="40"/>
    </row>
    <row r="47" spans="1:9" ht="20.85" customHeight="1">
      <c r="A47" s="18"/>
      <c r="B47" s="16"/>
      <c r="C47" s="17"/>
      <c r="D47" s="17"/>
      <c r="E47" s="18"/>
      <c r="F47" s="25"/>
      <c r="G47" s="25"/>
      <c r="H47" s="25"/>
      <c r="I47" s="18"/>
    </row>
    <row r="48" spans="1:9" ht="20.85" customHeight="1">
      <c r="A48" s="23"/>
      <c r="B48" s="20" t="s">
        <v>139</v>
      </c>
      <c r="C48" s="4" t="s">
        <v>2</v>
      </c>
      <c r="D48" s="4" t="s">
        <v>3</v>
      </c>
      <c r="E48" s="41"/>
      <c r="F48" s="38"/>
      <c r="G48" s="39"/>
      <c r="H48" s="39"/>
      <c r="I48" s="40"/>
    </row>
    <row r="49" spans="1:9" ht="20.85" customHeight="1">
      <c r="A49" s="23"/>
      <c r="B49" s="4" t="s">
        <v>140</v>
      </c>
      <c r="C49" s="12">
        <v>3718</v>
      </c>
      <c r="D49" s="13">
        <f>C49/C51</f>
        <v>0.59100302018756956</v>
      </c>
      <c r="E49" s="41"/>
      <c r="F49" s="39"/>
      <c r="G49" s="39"/>
      <c r="H49" s="42"/>
      <c r="I49" s="40"/>
    </row>
    <row r="50" spans="1:9" ht="32.85" customHeight="1">
      <c r="A50" s="23"/>
      <c r="B50" s="4" t="s">
        <v>141</v>
      </c>
      <c r="C50" s="12">
        <v>2573</v>
      </c>
      <c r="D50" s="13">
        <f>C50/C51</f>
        <v>0.40899697981243044</v>
      </c>
      <c r="E50" s="41"/>
      <c r="F50" s="39"/>
      <c r="G50" s="39"/>
      <c r="H50" s="42"/>
      <c r="I50" s="40"/>
    </row>
    <row r="51" spans="1:9" ht="20.85" customHeight="1">
      <c r="A51" s="23"/>
      <c r="B51" s="3" t="s">
        <v>6</v>
      </c>
      <c r="C51" s="12">
        <f>SUM(C49:C50)</f>
        <v>6291</v>
      </c>
      <c r="D51" s="13">
        <f>SUM(D49:D50)</f>
        <v>1</v>
      </c>
      <c r="E51" s="41"/>
      <c r="F51" s="43"/>
      <c r="G51" s="39"/>
      <c r="H51" s="42"/>
      <c r="I51" s="40"/>
    </row>
    <row r="52" spans="1:9" ht="20.85" customHeight="1">
      <c r="A52" s="18"/>
      <c r="B52" s="16"/>
      <c r="C52" s="17"/>
      <c r="D52" s="17"/>
      <c r="E52" s="18"/>
      <c r="F52" s="25"/>
      <c r="G52" s="25"/>
      <c r="H52" s="25"/>
      <c r="I52" s="18"/>
    </row>
    <row r="53" spans="1:9" ht="32.85" customHeight="1">
      <c r="A53" s="23"/>
      <c r="B53" s="20" t="s">
        <v>142</v>
      </c>
      <c r="C53" s="4" t="s">
        <v>2</v>
      </c>
      <c r="D53" s="4" t="s">
        <v>3</v>
      </c>
      <c r="E53" s="10"/>
      <c r="F53" s="44"/>
      <c r="G53" s="25"/>
      <c r="H53" s="25"/>
      <c r="I53" s="18"/>
    </row>
    <row r="54" spans="1:9" ht="32.85" customHeight="1">
      <c r="A54" s="23"/>
      <c r="B54" s="4" t="s">
        <v>143</v>
      </c>
      <c r="C54" s="12">
        <v>9741</v>
      </c>
      <c r="D54" s="13">
        <f>C54/C56</f>
        <v>0.66427986906710312</v>
      </c>
      <c r="E54" s="10"/>
      <c r="F54" s="25"/>
      <c r="G54" s="25"/>
      <c r="H54" s="45"/>
      <c r="I54" s="18"/>
    </row>
    <row r="55" spans="1:9" ht="20.85" customHeight="1">
      <c r="A55" s="23"/>
      <c r="B55" s="4" t="s">
        <v>144</v>
      </c>
      <c r="C55" s="12">
        <v>4923</v>
      </c>
      <c r="D55" s="13">
        <f>C55/C56</f>
        <v>0.33572013093289688</v>
      </c>
      <c r="E55" s="10"/>
      <c r="F55" s="25"/>
      <c r="G55" s="25"/>
      <c r="H55" s="45"/>
      <c r="I55" s="18"/>
    </row>
    <row r="56" spans="1:9" ht="20.85" customHeight="1">
      <c r="A56" s="23"/>
      <c r="B56" s="3" t="s">
        <v>6</v>
      </c>
      <c r="C56" s="12">
        <f>SUM(C54:C55)</f>
        <v>14664</v>
      </c>
      <c r="D56" s="13">
        <f>SUM(D54:D55)</f>
        <v>1</v>
      </c>
      <c r="E56" s="10"/>
      <c r="F56" s="46"/>
      <c r="G56" s="25"/>
      <c r="H56" s="45"/>
      <c r="I56" s="18"/>
    </row>
    <row r="57" spans="1:9" ht="20.85" customHeight="1">
      <c r="A57" s="18"/>
      <c r="B57" s="16"/>
      <c r="C57" s="17"/>
      <c r="D57" s="17"/>
      <c r="E57" s="18"/>
      <c r="F57" s="25"/>
      <c r="G57" s="25"/>
      <c r="H57" s="25"/>
      <c r="I57" s="18"/>
    </row>
    <row r="58" spans="1:9" ht="20.85" customHeight="1">
      <c r="A58" s="23"/>
      <c r="B58" s="20" t="s">
        <v>145</v>
      </c>
      <c r="C58" s="4" t="s">
        <v>2</v>
      </c>
      <c r="D58" s="4" t="s">
        <v>3</v>
      </c>
      <c r="E58" s="10"/>
      <c r="F58" s="44"/>
      <c r="G58" s="25"/>
      <c r="H58" s="25"/>
      <c r="I58" s="18"/>
    </row>
    <row r="59" spans="1:9" ht="20.85" customHeight="1">
      <c r="A59" s="23"/>
      <c r="B59" s="4" t="s">
        <v>146</v>
      </c>
      <c r="C59" s="12">
        <v>856</v>
      </c>
      <c r="D59" s="13">
        <f>C59/C61</f>
        <v>0.41960784313725491</v>
      </c>
      <c r="E59" s="10"/>
      <c r="F59" s="25"/>
      <c r="G59" s="25"/>
      <c r="H59" s="45"/>
      <c r="I59" s="18"/>
    </row>
    <row r="60" spans="1:9" ht="20.85" customHeight="1">
      <c r="A60" s="23"/>
      <c r="B60" s="4" t="s">
        <v>147</v>
      </c>
      <c r="C60" s="12">
        <v>1184</v>
      </c>
      <c r="D60" s="13">
        <f>C60/C61</f>
        <v>0.58039215686274515</v>
      </c>
      <c r="E60" s="10"/>
      <c r="F60" s="25"/>
      <c r="G60" s="25"/>
      <c r="H60" s="45"/>
      <c r="I60" s="18"/>
    </row>
    <row r="61" spans="1:9" ht="20.85" customHeight="1">
      <c r="A61" s="23"/>
      <c r="B61" s="3" t="s">
        <v>6</v>
      </c>
      <c r="C61" s="12">
        <f>SUM(C59:C60)</f>
        <v>2040</v>
      </c>
      <c r="D61" s="13">
        <f>SUM(D59:D60)</f>
        <v>1</v>
      </c>
      <c r="E61" s="10"/>
      <c r="F61" s="46"/>
      <c r="G61" s="25"/>
      <c r="H61" s="45"/>
      <c r="I61" s="18"/>
    </row>
    <row r="62" spans="1:9" ht="20.85" customHeight="1">
      <c r="A62" s="18"/>
      <c r="B62" s="16"/>
      <c r="C62" s="17"/>
      <c r="D62" s="17"/>
      <c r="E62" s="18"/>
      <c r="F62" s="25"/>
      <c r="G62" s="25"/>
      <c r="H62" s="25"/>
      <c r="I62" s="18"/>
    </row>
    <row r="63" spans="1:9" ht="20.85" customHeight="1">
      <c r="A63" s="23"/>
      <c r="B63" s="20" t="s">
        <v>148</v>
      </c>
      <c r="C63" s="4" t="s">
        <v>2</v>
      </c>
      <c r="D63" s="4" t="s">
        <v>3</v>
      </c>
      <c r="E63" s="10"/>
      <c r="F63" s="44"/>
      <c r="G63" s="25"/>
      <c r="H63" s="25"/>
      <c r="I63" s="18"/>
    </row>
    <row r="64" spans="1:9" ht="20.85" customHeight="1">
      <c r="A64" s="23"/>
      <c r="B64" s="4" t="s">
        <v>149</v>
      </c>
      <c r="C64" s="12">
        <v>1706</v>
      </c>
      <c r="D64" s="13">
        <f>C64/C66</f>
        <v>0.5546163849154746</v>
      </c>
      <c r="E64" s="10"/>
      <c r="F64" s="25"/>
      <c r="G64" s="25"/>
      <c r="H64" s="45"/>
      <c r="I64" s="18"/>
    </row>
    <row r="65" spans="1:9" ht="20.85" customHeight="1">
      <c r="A65" s="23"/>
      <c r="B65" s="4" t="s">
        <v>150</v>
      </c>
      <c r="C65" s="12">
        <v>1370</v>
      </c>
      <c r="D65" s="13">
        <f>C65/C66</f>
        <v>0.44538361508452534</v>
      </c>
      <c r="E65" s="10"/>
      <c r="F65" s="25"/>
      <c r="G65" s="25"/>
      <c r="H65" s="45"/>
      <c r="I65" s="18"/>
    </row>
    <row r="66" spans="1:9" ht="20.85" customHeight="1">
      <c r="A66" s="23"/>
      <c r="B66" s="3" t="s">
        <v>6</v>
      </c>
      <c r="C66" s="12">
        <f>SUM(C64:C65)</f>
        <v>3076</v>
      </c>
      <c r="D66" s="13">
        <f>SUM(D64:D65)</f>
        <v>1</v>
      </c>
      <c r="E66" s="10"/>
      <c r="F66" s="46"/>
      <c r="G66" s="25"/>
      <c r="H66" s="45"/>
      <c r="I66" s="18"/>
    </row>
    <row r="67" spans="1:9" ht="20.85" customHeight="1">
      <c r="A67" s="18"/>
      <c r="B67" s="16"/>
      <c r="C67" s="17"/>
      <c r="D67" s="17"/>
      <c r="E67" s="18"/>
      <c r="F67" s="25"/>
      <c r="G67" s="25"/>
      <c r="H67" s="25"/>
      <c r="I67" s="18"/>
    </row>
    <row r="68" spans="1:9" ht="32.85" customHeight="1">
      <c r="A68" s="23"/>
      <c r="B68" s="20" t="s">
        <v>151</v>
      </c>
      <c r="C68" s="4" t="s">
        <v>2</v>
      </c>
      <c r="D68" s="4" t="s">
        <v>3</v>
      </c>
      <c r="E68" s="10"/>
      <c r="F68" s="44"/>
      <c r="G68" s="25"/>
      <c r="H68" s="25"/>
      <c r="I68" s="18"/>
    </row>
    <row r="69" spans="1:9" ht="20.85" customHeight="1">
      <c r="A69" s="23"/>
      <c r="B69" s="4" t="s">
        <v>152</v>
      </c>
      <c r="C69" s="12">
        <v>6930</v>
      </c>
      <c r="D69" s="13">
        <f>C69/C71</f>
        <v>0.5255175551679685</v>
      </c>
      <c r="E69" s="10"/>
      <c r="F69" s="25"/>
      <c r="G69" s="25"/>
      <c r="H69" s="45"/>
      <c r="I69" s="18"/>
    </row>
    <row r="70" spans="1:9" ht="20.85" customHeight="1">
      <c r="A70" s="23"/>
      <c r="B70" s="4" t="s">
        <v>153</v>
      </c>
      <c r="C70" s="12">
        <v>6257</v>
      </c>
      <c r="D70" s="13">
        <f>C70/C71</f>
        <v>0.47448244483203156</v>
      </c>
      <c r="E70" s="10"/>
      <c r="F70" s="25"/>
      <c r="G70" s="25"/>
      <c r="H70" s="45"/>
      <c r="I70" s="18"/>
    </row>
    <row r="71" spans="1:9" ht="20.85" customHeight="1">
      <c r="A71" s="23"/>
      <c r="B71" s="3" t="s">
        <v>6</v>
      </c>
      <c r="C71" s="12">
        <f>SUM(C69:C70)</f>
        <v>13187</v>
      </c>
      <c r="D71" s="13">
        <f>SUM(D69:D70)</f>
        <v>1</v>
      </c>
      <c r="E71" s="10"/>
      <c r="F71" s="46"/>
      <c r="G71" s="25"/>
      <c r="H71" s="45"/>
      <c r="I71" s="18"/>
    </row>
    <row r="72" spans="1:9" ht="20.85" customHeight="1">
      <c r="A72" s="18"/>
      <c r="B72" s="16"/>
      <c r="C72" s="17"/>
      <c r="D72" s="17"/>
      <c r="E72" s="18"/>
      <c r="F72" s="25"/>
      <c r="G72" s="25"/>
      <c r="H72" s="25"/>
      <c r="I72" s="18"/>
    </row>
    <row r="73" spans="1:9" ht="20.85" customHeight="1">
      <c r="A73" s="23"/>
      <c r="B73" s="20" t="s">
        <v>154</v>
      </c>
      <c r="C73" s="4" t="s">
        <v>2</v>
      </c>
      <c r="D73" s="4" t="s">
        <v>3</v>
      </c>
      <c r="E73" s="10"/>
      <c r="F73" s="44"/>
      <c r="G73" s="25"/>
      <c r="H73" s="25"/>
      <c r="I73" s="18"/>
    </row>
    <row r="74" spans="1:9" ht="32.85" customHeight="1">
      <c r="A74" s="23"/>
      <c r="B74" s="4" t="s">
        <v>155</v>
      </c>
      <c r="C74" s="12">
        <v>4616</v>
      </c>
      <c r="D74" s="13">
        <f>C74/C76</f>
        <v>0.48446683459277917</v>
      </c>
      <c r="E74" s="10"/>
      <c r="F74" s="25"/>
      <c r="G74" s="25"/>
      <c r="H74" s="45"/>
      <c r="I74" s="18"/>
    </row>
    <row r="75" spans="1:9" ht="20.85" customHeight="1">
      <c r="A75" s="23"/>
      <c r="B75" s="4" t="s">
        <v>156</v>
      </c>
      <c r="C75" s="12">
        <v>4912</v>
      </c>
      <c r="D75" s="13">
        <f>C75/C76</f>
        <v>0.51553316540722083</v>
      </c>
      <c r="E75" s="10"/>
      <c r="F75" s="25"/>
      <c r="G75" s="25"/>
      <c r="H75" s="45"/>
      <c r="I75" s="18"/>
    </row>
    <row r="76" spans="1:9" ht="20.85" customHeight="1">
      <c r="A76" s="23"/>
      <c r="B76" s="3" t="s">
        <v>6</v>
      </c>
      <c r="C76" s="12">
        <f>SUM(C74:C75)</f>
        <v>9528</v>
      </c>
      <c r="D76" s="13">
        <f>SUM(D74:D75)</f>
        <v>1</v>
      </c>
      <c r="E76" s="10"/>
      <c r="F76" s="46"/>
      <c r="G76" s="25"/>
      <c r="H76" s="45"/>
      <c r="I76" s="18"/>
    </row>
    <row r="77" spans="1:9" ht="20.85" customHeight="1">
      <c r="A77" s="18"/>
      <c r="B77" s="16"/>
      <c r="C77" s="17"/>
      <c r="D77" s="17"/>
      <c r="E77" s="18"/>
      <c r="F77" s="25"/>
      <c r="G77" s="25"/>
      <c r="H77" s="25"/>
      <c r="I77" s="18"/>
    </row>
    <row r="78" spans="1:9" ht="20.85" customHeight="1">
      <c r="A78" s="23"/>
      <c r="B78" s="20" t="s">
        <v>157</v>
      </c>
      <c r="C78" s="4" t="s">
        <v>2</v>
      </c>
      <c r="D78" s="4" t="s">
        <v>3</v>
      </c>
      <c r="E78" s="10"/>
      <c r="F78" s="44"/>
      <c r="G78" s="25"/>
      <c r="H78" s="25"/>
      <c r="I78" s="18"/>
    </row>
    <row r="79" spans="1:9" ht="20.85" customHeight="1">
      <c r="A79" s="23"/>
      <c r="B79" s="4" t="s">
        <v>158</v>
      </c>
      <c r="C79" s="12">
        <v>395</v>
      </c>
      <c r="D79" s="13">
        <f>C79/C81</f>
        <v>0.58518518518518514</v>
      </c>
      <c r="E79" s="10"/>
      <c r="F79" s="25"/>
      <c r="G79" s="25"/>
      <c r="H79" s="45"/>
      <c r="I79" s="18"/>
    </row>
    <row r="80" spans="1:9" ht="20.85" customHeight="1">
      <c r="A80" s="23"/>
      <c r="B80" s="4" t="s">
        <v>159</v>
      </c>
      <c r="C80" s="12">
        <v>280</v>
      </c>
      <c r="D80" s="13">
        <f>C80/C81</f>
        <v>0.4148148148148148</v>
      </c>
      <c r="E80" s="10"/>
      <c r="F80" s="25"/>
      <c r="G80" s="25"/>
      <c r="H80" s="45"/>
      <c r="I80" s="18"/>
    </row>
    <row r="81" spans="1:9" ht="20.85" customHeight="1">
      <c r="A81" s="23"/>
      <c r="B81" s="3" t="s">
        <v>6</v>
      </c>
      <c r="C81" s="12">
        <f>SUM(C79:C80)</f>
        <v>675</v>
      </c>
      <c r="D81" s="13">
        <f>SUM(D79:D80)</f>
        <v>1</v>
      </c>
      <c r="E81" s="10"/>
      <c r="F81" s="46"/>
      <c r="G81" s="25"/>
      <c r="H81" s="45"/>
      <c r="I81" s="18"/>
    </row>
    <row r="82" spans="1:9" ht="20.85" customHeight="1">
      <c r="A82" s="18"/>
      <c r="B82" s="16"/>
      <c r="C82" s="17"/>
      <c r="D82" s="17"/>
      <c r="E82" s="18"/>
      <c r="F82" s="25"/>
      <c r="G82" s="25"/>
      <c r="H82" s="25"/>
      <c r="I82" s="18"/>
    </row>
    <row r="83" spans="1:9" ht="20.85" customHeight="1">
      <c r="A83" s="23"/>
      <c r="B83" s="20" t="s">
        <v>160</v>
      </c>
      <c r="C83" s="4" t="s">
        <v>2</v>
      </c>
      <c r="D83" s="4" t="s">
        <v>3</v>
      </c>
      <c r="E83" s="10"/>
      <c r="F83" s="47"/>
      <c r="G83" s="25"/>
      <c r="H83" s="25"/>
      <c r="I83" s="18"/>
    </row>
    <row r="84" spans="1:9" ht="20.85" customHeight="1">
      <c r="A84" s="23"/>
      <c r="B84" s="4" t="s">
        <v>161</v>
      </c>
      <c r="C84" s="12">
        <v>188</v>
      </c>
      <c r="D84" s="13">
        <f>C84/C86</f>
        <v>0.32358003442340794</v>
      </c>
      <c r="E84" s="10"/>
      <c r="F84" s="25"/>
      <c r="G84" s="25"/>
      <c r="H84" s="45"/>
      <c r="I84" s="18"/>
    </row>
    <row r="85" spans="1:9" ht="20.85" customHeight="1">
      <c r="A85" s="23"/>
      <c r="B85" s="4" t="s">
        <v>162</v>
      </c>
      <c r="C85" s="12">
        <v>393</v>
      </c>
      <c r="D85" s="13">
        <f>C85/C86</f>
        <v>0.67641996557659212</v>
      </c>
      <c r="E85" s="10"/>
      <c r="F85" s="25"/>
      <c r="G85" s="25"/>
      <c r="H85" s="45"/>
      <c r="I85" s="18"/>
    </row>
    <row r="86" spans="1:9" ht="20.85" customHeight="1">
      <c r="A86" s="23"/>
      <c r="B86" s="3" t="s">
        <v>6</v>
      </c>
      <c r="C86" s="12">
        <f>SUM(C84:C85)</f>
        <v>581</v>
      </c>
      <c r="D86" s="13">
        <f>SUM(D84:D85)</f>
        <v>1</v>
      </c>
      <c r="E86" s="10"/>
      <c r="F86" s="46"/>
      <c r="G86" s="25"/>
      <c r="H86" s="45"/>
      <c r="I86" s="18"/>
    </row>
    <row r="87" spans="1:9" ht="20.85" customHeight="1">
      <c r="A87" s="18"/>
      <c r="B87" s="16"/>
      <c r="C87" s="17"/>
      <c r="D87" s="17"/>
      <c r="E87" s="18"/>
      <c r="F87" s="25"/>
      <c r="G87" s="25"/>
      <c r="H87" s="25"/>
      <c r="I87" s="18"/>
    </row>
    <row r="88" spans="1:9" ht="44.85" customHeight="1">
      <c r="A88" s="23"/>
      <c r="B88" s="20" t="s">
        <v>163</v>
      </c>
      <c r="C88" s="4" t="s">
        <v>2</v>
      </c>
      <c r="D88" s="4" t="s">
        <v>3</v>
      </c>
      <c r="E88" s="10"/>
      <c r="F88" s="44"/>
      <c r="G88" s="25"/>
      <c r="H88" s="25"/>
      <c r="I88" s="18"/>
    </row>
    <row r="89" spans="1:9" ht="20.85" customHeight="1">
      <c r="A89" s="23"/>
      <c r="B89" s="4" t="s">
        <v>164</v>
      </c>
      <c r="C89" s="12">
        <v>2108</v>
      </c>
      <c r="D89" s="13">
        <f>C89/C91</f>
        <v>0.50322272618763431</v>
      </c>
      <c r="E89" s="10"/>
      <c r="F89" s="25"/>
      <c r="G89" s="25"/>
      <c r="H89" s="45"/>
      <c r="I89" s="18"/>
    </row>
    <row r="90" spans="1:9" ht="32.85" customHeight="1">
      <c r="A90" s="23"/>
      <c r="B90" s="4" t="s">
        <v>165</v>
      </c>
      <c r="C90" s="12">
        <v>2081</v>
      </c>
      <c r="D90" s="13">
        <f>C90/C91</f>
        <v>0.49677727381236569</v>
      </c>
      <c r="E90" s="10"/>
      <c r="F90" s="25"/>
      <c r="G90" s="25"/>
      <c r="H90" s="45"/>
      <c r="I90" s="18"/>
    </row>
    <row r="91" spans="1:9" ht="20.25" customHeight="1">
      <c r="A91" s="23"/>
      <c r="B91" s="34" t="s">
        <v>6</v>
      </c>
      <c r="C91" s="35">
        <f>SUM(C89:C90)</f>
        <v>4189</v>
      </c>
      <c r="D91" s="36">
        <f>SUM(D89:D90)</f>
        <v>1</v>
      </c>
      <c r="E91" s="10"/>
      <c r="F91" s="46"/>
      <c r="G91" s="25"/>
      <c r="H91" s="45"/>
      <c r="I91" s="18"/>
    </row>
    <row r="92" spans="1:9" ht="20.25" customHeight="1">
      <c r="A92" s="18"/>
      <c r="B92" s="48"/>
      <c r="C92" s="48"/>
      <c r="D92" s="48"/>
      <c r="E92" s="40"/>
      <c r="F92" s="25"/>
      <c r="G92" s="25"/>
      <c r="H92" s="25"/>
      <c r="I92" s="18"/>
    </row>
    <row r="93" spans="1:9" ht="20.85" customHeight="1">
      <c r="A93" s="23"/>
      <c r="B93" s="20" t="s">
        <v>166</v>
      </c>
      <c r="C93" s="4" t="s">
        <v>2</v>
      </c>
      <c r="D93" s="4" t="s">
        <v>3</v>
      </c>
      <c r="E93" s="10"/>
      <c r="F93" s="44"/>
      <c r="G93" s="25"/>
      <c r="H93" s="25"/>
      <c r="I93" s="18"/>
    </row>
    <row r="94" spans="1:9" ht="32.85" customHeight="1">
      <c r="A94" s="23"/>
      <c r="B94" s="4" t="s">
        <v>167</v>
      </c>
      <c r="C94" s="12">
        <v>3386</v>
      </c>
      <c r="D94" s="13">
        <f>C94/C96</f>
        <v>0.5533583918941003</v>
      </c>
      <c r="E94" s="10"/>
      <c r="F94" s="25"/>
      <c r="G94" s="25"/>
      <c r="H94" s="45"/>
      <c r="I94" s="18"/>
    </row>
    <row r="95" spans="1:9" ht="20.85" customHeight="1">
      <c r="A95" s="23"/>
      <c r="B95" s="4" t="s">
        <v>168</v>
      </c>
      <c r="C95" s="12">
        <v>2733</v>
      </c>
      <c r="D95" s="13">
        <f>C95/C96</f>
        <v>0.44664160810589965</v>
      </c>
      <c r="E95" s="10"/>
      <c r="F95" s="25"/>
      <c r="G95" s="25"/>
      <c r="H95" s="45"/>
      <c r="I95" s="18"/>
    </row>
    <row r="96" spans="1:9" ht="20.25" customHeight="1">
      <c r="A96" s="23"/>
      <c r="B96" s="34" t="s">
        <v>6</v>
      </c>
      <c r="C96" s="35">
        <f>SUM(C94:C95)</f>
        <v>6119</v>
      </c>
      <c r="D96" s="36">
        <f>SUM(D94:D95)</f>
        <v>1</v>
      </c>
      <c r="E96" s="10"/>
      <c r="F96" s="46"/>
      <c r="G96" s="25"/>
      <c r="H96" s="45"/>
      <c r="I96" s="18"/>
    </row>
    <row r="97" spans="1:9" ht="20.100000000000001" customHeight="1">
      <c r="A97" s="18"/>
      <c r="B97" s="39"/>
      <c r="C97" s="39"/>
      <c r="D97" s="39"/>
      <c r="E97" s="40"/>
      <c r="F97" s="25"/>
      <c r="G97" s="25"/>
      <c r="H97" s="25"/>
      <c r="I97" s="18"/>
    </row>
    <row r="98" spans="1:9" ht="32.25" customHeight="1">
      <c r="A98" s="23"/>
      <c r="B98" s="49" t="s">
        <v>169</v>
      </c>
      <c r="C98" s="50" t="s">
        <v>2</v>
      </c>
      <c r="D98" s="50" t="s">
        <v>3</v>
      </c>
      <c r="E98" s="10"/>
      <c r="F98" s="44"/>
      <c r="G98" s="25"/>
      <c r="H98" s="25"/>
      <c r="I98" s="18"/>
    </row>
    <row r="99" spans="1:9" ht="20.85" customHeight="1">
      <c r="A99" s="23"/>
      <c r="B99" s="4" t="s">
        <v>170</v>
      </c>
      <c r="C99" s="12">
        <v>6572</v>
      </c>
      <c r="D99" s="13">
        <f>C99/C101</f>
        <v>0.55553677092138631</v>
      </c>
      <c r="E99" s="10"/>
      <c r="F99" s="25"/>
      <c r="G99" s="25"/>
      <c r="H99" s="45"/>
      <c r="I99" s="18"/>
    </row>
    <row r="100" spans="1:9" ht="20.85" customHeight="1">
      <c r="A100" s="23"/>
      <c r="B100" s="4" t="s">
        <v>171</v>
      </c>
      <c r="C100" s="12">
        <v>5258</v>
      </c>
      <c r="D100" s="13">
        <f>C100/C101</f>
        <v>0.44446322907861369</v>
      </c>
      <c r="E100" s="10"/>
      <c r="F100" s="25"/>
      <c r="G100" s="25"/>
      <c r="H100" s="45"/>
      <c r="I100" s="18"/>
    </row>
    <row r="101" spans="1:9" ht="20.85" customHeight="1">
      <c r="A101" s="23"/>
      <c r="B101" s="3" t="s">
        <v>6</v>
      </c>
      <c r="C101" s="12">
        <f>SUM(C99:C100)</f>
        <v>11830</v>
      </c>
      <c r="D101" s="13">
        <f>SUM(D99:D100)</f>
        <v>1</v>
      </c>
      <c r="E101" s="10"/>
      <c r="F101" s="46"/>
      <c r="G101" s="25"/>
      <c r="H101" s="45"/>
      <c r="I101" s="18"/>
    </row>
  </sheetData>
  <mergeCells count="1">
    <mergeCell ref="A1:I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U.S. Senate</vt:lpstr>
      <vt:lpstr>U.S. House District 1</vt:lpstr>
      <vt:lpstr>U.S. House District 2</vt:lpstr>
      <vt:lpstr>Criminal Appeals P2</vt:lpstr>
      <vt:lpstr>DJ Morgan County P3</vt:lpstr>
      <vt:lpstr>County Races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Elrod, Jeff</dc:creator>
  <cp:lastModifiedBy>Elrod, Jeff</cp:lastModifiedBy>
  <dcterms:created xsi:type="dcterms:W3CDTF">2020-07-29T15:38:46Z</dcterms:created>
  <dcterms:modified xsi:type="dcterms:W3CDTF">2020-07-29T15:38:46Z</dcterms:modified>
</cp:coreProperties>
</file>