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Summary" sheetId="2" r:id="rId5"/>
    <sheet name="Autauga" sheetId="3" r:id="rId6"/>
    <sheet name="Baldwin" sheetId="4" r:id="rId7"/>
    <sheet name="Barbour" sheetId="5" r:id="rId8"/>
    <sheet name="Bibb" sheetId="6" r:id="rId9"/>
    <sheet name="Blount" sheetId="7" r:id="rId10"/>
    <sheet name="Bullock" sheetId="8" r:id="rId11"/>
    <sheet name="Butler" sheetId="9" r:id="rId12"/>
    <sheet name="Calhoun" sheetId="10" r:id="rId13"/>
    <sheet name="Chambers" sheetId="11" r:id="rId14"/>
    <sheet name="Cherokee" sheetId="12" r:id="rId15"/>
    <sheet name="Chilton" sheetId="13" r:id="rId16"/>
    <sheet name="Choctaw" sheetId="14" r:id="rId17"/>
    <sheet name="Clarke" sheetId="15" r:id="rId18"/>
    <sheet name="Clay" sheetId="16" r:id="rId19"/>
    <sheet name="Cleburne" sheetId="17" r:id="rId20"/>
    <sheet name="Coffee" sheetId="18" r:id="rId21"/>
    <sheet name="Colbert" sheetId="19" r:id="rId22"/>
    <sheet name="Conecuh" sheetId="20" r:id="rId23"/>
    <sheet name="Coosa" sheetId="21" r:id="rId24"/>
    <sheet name="Covington" sheetId="22" r:id="rId25"/>
    <sheet name="Crenshaw" sheetId="23" r:id="rId26"/>
    <sheet name="Cullman" sheetId="24" r:id="rId27"/>
    <sheet name="Dale" sheetId="25" r:id="rId28"/>
    <sheet name="Dallas" sheetId="26" r:id="rId29"/>
    <sheet name="DeKalb" sheetId="27" r:id="rId30"/>
    <sheet name="Elmore" sheetId="28" r:id="rId31"/>
    <sheet name="Escambia" sheetId="29" r:id="rId32"/>
    <sheet name="Etowah" sheetId="30" r:id="rId33"/>
    <sheet name="Fayette" sheetId="31" r:id="rId34"/>
    <sheet name="Franklin" sheetId="32" r:id="rId35"/>
    <sheet name="Geneva" sheetId="33" r:id="rId36"/>
    <sheet name="Greene" sheetId="34" r:id="rId37"/>
    <sheet name="Hale" sheetId="35" r:id="rId38"/>
    <sheet name="Henry" sheetId="36" r:id="rId39"/>
    <sheet name="Houston" sheetId="37" r:id="rId40"/>
    <sheet name="Jackson" sheetId="38" r:id="rId41"/>
    <sheet name="Jefferson" sheetId="39" r:id="rId42"/>
    <sheet name="Lamar" sheetId="40" r:id="rId43"/>
    <sheet name="Lauderdale" sheetId="41" r:id="rId44"/>
    <sheet name="Lawrence" sheetId="42" r:id="rId45"/>
    <sheet name="Lee" sheetId="43" r:id="rId46"/>
    <sheet name="Limestone" sheetId="44" r:id="rId47"/>
    <sheet name="Lowndes" sheetId="45" r:id="rId48"/>
    <sheet name="Macon" sheetId="46" r:id="rId49"/>
    <sheet name="Madison" sheetId="47" r:id="rId50"/>
    <sheet name="Marengo" sheetId="48" r:id="rId51"/>
    <sheet name="Marion" sheetId="49" r:id="rId52"/>
    <sheet name="Marshall" sheetId="50" r:id="rId53"/>
    <sheet name="Mobile" sheetId="51" r:id="rId54"/>
    <sheet name="Monroe" sheetId="52" r:id="rId55"/>
    <sheet name="Montgomery" sheetId="53" r:id="rId56"/>
    <sheet name="Morgan" sheetId="54" r:id="rId57"/>
    <sheet name="Perry" sheetId="55" r:id="rId58"/>
    <sheet name="Pickens" sheetId="56" r:id="rId59"/>
    <sheet name="Pike" sheetId="57" r:id="rId60"/>
    <sheet name="Randolph" sheetId="58" r:id="rId61"/>
    <sheet name="Russell" sheetId="59" r:id="rId62"/>
    <sheet name="St. Clair" sheetId="60" r:id="rId63"/>
    <sheet name="Shelby" sheetId="61" r:id="rId64"/>
    <sheet name="Sumter" sheetId="62" r:id="rId65"/>
    <sheet name="Talladega" sheetId="63" r:id="rId66"/>
    <sheet name="Tallapoosa" sheetId="64" r:id="rId67"/>
    <sheet name="Tuscaloosa" sheetId="65" r:id="rId68"/>
    <sheet name="Walker" sheetId="66" r:id="rId69"/>
    <sheet name="Washington" sheetId="67" r:id="rId70"/>
    <sheet name="Wilcox" sheetId="68" r:id="rId71"/>
    <sheet name="Winston" sheetId="69" r:id="rId72"/>
  </sheets>
</workbook>
</file>

<file path=xl/sharedStrings.xml><?xml version="1.0" encoding="utf-8"?>
<sst xmlns="http://schemas.openxmlformats.org/spreadsheetml/2006/main" uniqueCount="234">
  <si>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</si>
  <si>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</si>
  <si>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</si>
  <si>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</si>
  <si>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Summary</t>
  </si>
  <si>
    <t>Table 1</t>
  </si>
  <si>
    <t>State</t>
  </si>
  <si>
    <t>Congressional</t>
  </si>
  <si>
    <t>State BOE</t>
  </si>
  <si>
    <t>Senate</t>
  </si>
  <si>
    <t>House</t>
  </si>
  <si>
    <t>Circuit Judge</t>
  </si>
  <si>
    <t>Circuit Clerk</t>
  </si>
  <si>
    <t>District Judge</t>
  </si>
  <si>
    <t>Lt. Governor</t>
  </si>
  <si>
    <t>Votes</t>
  </si>
  <si>
    <t>Percentage</t>
  </si>
  <si>
    <t>CD 2</t>
  </si>
  <si>
    <t>ST BOE 2</t>
  </si>
  <si>
    <t>Senate 6</t>
  </si>
  <si>
    <t>House 17</t>
  </si>
  <si>
    <t>CJ 13/6</t>
  </si>
  <si>
    <t>Bibb County Circuit Clerk</t>
  </si>
  <si>
    <t>DJ Mobile County Pl. 4</t>
  </si>
  <si>
    <t>Will Ainsworth</t>
  </si>
  <si>
    <t>Bobby Bright</t>
  </si>
  <si>
    <t>Melanie Hill</t>
  </si>
  <si>
    <t>Steve Lolley</t>
  </si>
  <si>
    <t>Tracy Estes</t>
  </si>
  <si>
    <t>Brandy B. Hambright</t>
  </si>
  <si>
    <t>Kayla Tucker Cooner</t>
  </si>
  <si>
    <t>Spiro Cheriogotis</t>
  </si>
  <si>
    <t>Twinkle Andress Cavanaugh</t>
  </si>
  <si>
    <t>Martha Roby</t>
  </si>
  <si>
    <t>Tracie West</t>
  </si>
  <si>
    <t>Larry Stutts</t>
  </si>
  <si>
    <t>Phil Segraves</t>
  </si>
  <si>
    <t>Harry Satterwhite</t>
  </si>
  <si>
    <t>Russell “Rusty” Price</t>
  </si>
  <si>
    <t>George Zoghby</t>
  </si>
  <si>
    <t>Total</t>
  </si>
  <si>
    <t>Attorney General</t>
  </si>
  <si>
    <t>Senate 13</t>
  </si>
  <si>
    <t>House 30</t>
  </si>
  <si>
    <t>CJ 18/2</t>
  </si>
  <si>
    <t>Elmore County Circuit Clerk</t>
  </si>
  <si>
    <t>DJ Pike County</t>
  </si>
  <si>
    <t>Troy King</t>
  </si>
  <si>
    <t>Randy Price</t>
  </si>
  <si>
    <t>B. Craig LIpscomb</t>
  </si>
  <si>
    <t>Phillip Bahakel</t>
  </si>
  <si>
    <t>Michael Dozier</t>
  </si>
  <si>
    <t>Steven Curtis</t>
  </si>
  <si>
    <t>Steve Marshall</t>
  </si>
  <si>
    <t>Mike Sparks</t>
  </si>
  <si>
    <t>Robert McKay</t>
  </si>
  <si>
    <t>Patrick Kennedy</t>
  </si>
  <si>
    <t>Brian Justiss</t>
  </si>
  <si>
    <t>January (Jana) Blair Ellis</t>
  </si>
  <si>
    <t>Supreme Pl. 1</t>
  </si>
  <si>
    <t>Senate 32</t>
  </si>
  <si>
    <t>House 38</t>
  </si>
  <si>
    <t>Jackson County Circuit Clerk</t>
  </si>
  <si>
    <t>Brad Mendheim</t>
  </si>
  <si>
    <t>Chris Elliott</t>
  </si>
  <si>
    <t>Todd Rauch</t>
  </si>
  <si>
    <t>Bart Buchanan</t>
  </si>
  <si>
    <t>Sarah Hicks Stewart</t>
  </si>
  <si>
    <t>David Northcutt</t>
  </si>
  <si>
    <t>Debbie Hamby Wood</t>
  </si>
  <si>
    <t>Keshia Gardner</t>
  </si>
  <si>
    <t>Civil Appeals Pl. 1</t>
  </si>
  <si>
    <t>House 81</t>
  </si>
  <si>
    <t>Marshall County Circuit Clerk</t>
  </si>
  <si>
    <t>Christy Olinger Edwards</t>
  </si>
  <si>
    <t>Terry D. Martin</t>
  </si>
  <si>
    <t>Angie Johnson</t>
  </si>
  <si>
    <t>Michelle Manley Thomason</t>
  </si>
  <si>
    <t>Ed Oliver</t>
  </si>
  <si>
    <t>Debbie Swords</t>
  </si>
  <si>
    <t>Criminal Appeals Pl. 2</t>
  </si>
  <si>
    <t>House 88</t>
  </si>
  <si>
    <t>Rich Anderson</t>
  </si>
  <si>
    <t>Al Booth</t>
  </si>
  <si>
    <t>Chris McCool</t>
  </si>
  <si>
    <t>Will Dismukes</t>
  </si>
  <si>
    <t>Agriculture &amp; Industries</t>
  </si>
  <si>
    <t>House 91</t>
  </si>
  <si>
    <t>Gerald Dial</t>
  </si>
  <si>
    <t>Rhett Marques</t>
  </si>
  <si>
    <t>Rick Pate</t>
  </si>
  <si>
    <t xml:space="preserve">Lister H. Reeves, Jr. </t>
  </si>
  <si>
    <t>House 102</t>
  </si>
  <si>
    <t>Willie Gray</t>
  </si>
  <si>
    <t>Shane Stringer</t>
  </si>
  <si>
    <t>Autauga</t>
  </si>
  <si>
    <t>Baldwin</t>
  </si>
  <si>
    <t>Probate Judge</t>
  </si>
  <si>
    <t xml:space="preserve">Harry D’Olive, Jr. </t>
  </si>
  <si>
    <t>Alan Lipscomb</t>
  </si>
  <si>
    <t>Co Comm Dis. 3</t>
  </si>
  <si>
    <t>Tucker Dorsey</t>
  </si>
  <si>
    <t>Billie Jo Underwood</t>
  </si>
  <si>
    <t>Barbour</t>
  </si>
  <si>
    <t>Bibb</t>
  </si>
  <si>
    <t>Blount</t>
  </si>
  <si>
    <t>Sheriff</t>
  </si>
  <si>
    <t>James Chapman</t>
  </si>
  <si>
    <t>Mark Moon</t>
  </si>
  <si>
    <t>Bullock</t>
  </si>
  <si>
    <t>Butler</t>
  </si>
  <si>
    <t>Calhoun</t>
  </si>
  <si>
    <t>County Commission Dis. 2</t>
  </si>
  <si>
    <t>Tim Hodges</t>
  </si>
  <si>
    <t>Danny Shears</t>
  </si>
  <si>
    <t>County Commission Dis. 4</t>
  </si>
  <si>
    <t>J. D. Hess</t>
  </si>
  <si>
    <t>Terry Howell</t>
  </si>
  <si>
    <t>Chambers</t>
  </si>
  <si>
    <t>Cherokee</t>
  </si>
  <si>
    <t>Chilton</t>
  </si>
  <si>
    <t>Jason Calhoun</t>
  </si>
  <si>
    <t>Rex Cleckler</t>
  </si>
  <si>
    <t>Choctaw</t>
  </si>
  <si>
    <t>Clarke</t>
  </si>
  <si>
    <t>Clay</t>
  </si>
  <si>
    <t>Monty Giddens</t>
  </si>
  <si>
    <t>James “Jim” Studdard</t>
  </si>
  <si>
    <t>Cleburne</t>
  </si>
  <si>
    <t>Coffee</t>
  </si>
  <si>
    <t>Colbert</t>
  </si>
  <si>
    <t>Conecuh</t>
  </si>
  <si>
    <t>Coosa</t>
  </si>
  <si>
    <t>Ronnie Joiner</t>
  </si>
  <si>
    <t>Jodi McDade</t>
  </si>
  <si>
    <t>Eddie Burke</t>
  </si>
  <si>
    <t>Michael Howell</t>
  </si>
  <si>
    <t>Covington</t>
  </si>
  <si>
    <t>Dennis Meeks</t>
  </si>
  <si>
    <t>Black Turman</t>
  </si>
  <si>
    <t>Crenshaw</t>
  </si>
  <si>
    <t>Charles Bailey</t>
  </si>
  <si>
    <t>Tim Folmar</t>
  </si>
  <si>
    <t>Cullman</t>
  </si>
  <si>
    <t>BOE Dis. 2</t>
  </si>
  <si>
    <t>Michael Knop</t>
  </si>
  <si>
    <t>Shane Rusk</t>
  </si>
  <si>
    <t>Dale</t>
  </si>
  <si>
    <t>Dallas</t>
  </si>
  <si>
    <t>DeKalb</t>
  </si>
  <si>
    <t>BOE Dis. 3</t>
  </si>
  <si>
    <t>Carol Hiett</t>
  </si>
  <si>
    <t>Jeff Williams</t>
  </si>
  <si>
    <t>BOE Dis. 4</t>
  </si>
  <si>
    <t>Monty Darwin</t>
  </si>
  <si>
    <t>Matt G Sharp</t>
  </si>
  <si>
    <t>Elmore</t>
  </si>
  <si>
    <t>Escambia</t>
  </si>
  <si>
    <t>Etowah</t>
  </si>
  <si>
    <t>Jeff Overstreet</t>
  </si>
  <si>
    <t>Tim F. Ramsey</t>
  </si>
  <si>
    <t>Fayette</t>
  </si>
  <si>
    <t>Mike Freeman</t>
  </si>
  <si>
    <t>Mike Newman</t>
  </si>
  <si>
    <t>Danny Jenkins</t>
  </si>
  <si>
    <t>Byron Yerby</t>
  </si>
  <si>
    <t>Franklin</t>
  </si>
  <si>
    <t>Geneva</t>
  </si>
  <si>
    <t>Greene</t>
  </si>
  <si>
    <t>Hale</t>
  </si>
  <si>
    <t>Henry</t>
  </si>
  <si>
    <t>Houston</t>
  </si>
  <si>
    <t>County Commission Dis. 3</t>
  </si>
  <si>
    <t>Jackie Battles</t>
  </si>
  <si>
    <t>Ricky Herring</t>
  </si>
  <si>
    <t>Jackson</t>
  </si>
  <si>
    <t>County Commission Dis. 1</t>
  </si>
  <si>
    <t>Chris Gulley</t>
  </si>
  <si>
    <t>Danny Rich</t>
  </si>
  <si>
    <t>Jefferson</t>
  </si>
  <si>
    <t>Lamar</t>
  </si>
  <si>
    <t>Sharon D. Nethery</t>
  </si>
  <si>
    <t>Terry Roberts</t>
  </si>
  <si>
    <t>Lauderdale</t>
  </si>
  <si>
    <t>Lawrence</t>
  </si>
  <si>
    <t>Brad Garrison</t>
  </si>
  <si>
    <t>Kyle Pankey</t>
  </si>
  <si>
    <t>Lee</t>
  </si>
  <si>
    <t>Limestone</t>
  </si>
  <si>
    <t>License Commissioner</t>
  </si>
  <si>
    <t>Joseph Allen Cannon</t>
  </si>
  <si>
    <t>Terry L Persell</t>
  </si>
  <si>
    <t>Lowndes</t>
  </si>
  <si>
    <t>Macon</t>
  </si>
  <si>
    <t>Madison</t>
  </si>
  <si>
    <t>Marengo</t>
  </si>
  <si>
    <t>Marion</t>
  </si>
  <si>
    <t>Rocky E. Ridings</t>
  </si>
  <si>
    <t>Paige Nichols Vick</t>
  </si>
  <si>
    <t>Keith H. Nichols</t>
  </si>
  <si>
    <t>Jason W. Taylor</t>
  </si>
  <si>
    <t>Dale Holt</t>
  </si>
  <si>
    <t>Roger Knight</t>
  </si>
  <si>
    <t>Tim “Ears” Estes</t>
  </si>
  <si>
    <t>Chuck Mullins</t>
  </si>
  <si>
    <t>Marshall</t>
  </si>
  <si>
    <t>Coroner</t>
  </si>
  <si>
    <t>Brent “Durbo” Durbin</t>
  </si>
  <si>
    <t>Cody Nugent</t>
  </si>
  <si>
    <t>Mobile</t>
  </si>
  <si>
    <t>Monroe</t>
  </si>
  <si>
    <t>Montgomery</t>
  </si>
  <si>
    <t>Morgan</t>
  </si>
  <si>
    <t>Perry</t>
  </si>
  <si>
    <t>Pickens</t>
  </si>
  <si>
    <t>Pike</t>
  </si>
  <si>
    <t>Randolph</t>
  </si>
  <si>
    <t>Russell</t>
  </si>
  <si>
    <t>St. Clair</t>
  </si>
  <si>
    <t>Shelby</t>
  </si>
  <si>
    <t>Sumter</t>
  </si>
  <si>
    <t>Talladega</t>
  </si>
  <si>
    <t>Randy Jinks</t>
  </si>
  <si>
    <t>Jackie Swinford</t>
  </si>
  <si>
    <t>Tallapoosa</t>
  </si>
  <si>
    <t>Tuscaloosa</t>
  </si>
  <si>
    <t>Walker</t>
  </si>
  <si>
    <t>John Mark Dutton</t>
  </si>
  <si>
    <t>A. Lee Tucker</t>
  </si>
  <si>
    <t>Nick Smith</t>
  </si>
  <si>
    <t>James “Jim” Underwood</t>
  </si>
  <si>
    <t>Washington</t>
  </si>
  <si>
    <t>Wilcox</t>
  </si>
  <si>
    <t>Winston</t>
  </si>
</sst>
</file>

<file path=xl/styles.xml><?xml version="1.0" encoding="utf-8"?>
<styleSheet xmlns="http://schemas.openxmlformats.org/spreadsheetml/2006/main">
  <numFmts count="3">
    <numFmt numFmtId="0" formatCode="General"/>
    <numFmt numFmtId="59" formatCode="0.0%"/>
    <numFmt numFmtId="60" formatCode="0.000%"/>
  </numFmts>
  <fonts count="5">
    <font>
      <sz val="10"/>
      <color indexed="8"/>
      <name val="Helvetica Neue"/>
    </font>
    <font>
      <sz val="12"/>
      <color indexed="8"/>
      <name val="Helvetica Neue"/>
    </font>
    <font>
      <sz val="14"/>
      <color indexed="8"/>
      <name val="Helvetica Neue"/>
    </font>
    <font>
      <u val="single"/>
      <sz val="12"/>
      <color indexed="11"/>
      <name val="Helvetica Neue"/>
    </font>
    <font>
      <b val="1"/>
      <sz val="10"/>
      <color indexed="8"/>
      <name val="Helvetica Neue"/>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33">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3"/>
      </right>
      <top style="thin">
        <color indexed="13"/>
      </top>
      <bottom style="thin">
        <color indexed="15"/>
      </bottom>
      <diagonal/>
    </border>
    <border>
      <left style="thin">
        <color indexed="13"/>
      </left>
      <right style="thin">
        <color indexed="15"/>
      </right>
      <top style="thin">
        <color indexed="14"/>
      </top>
      <bottom style="thin">
        <color indexed="13"/>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thin">
        <color indexed="14"/>
      </top>
      <bottom style="thin">
        <color indexed="13"/>
      </bottom>
      <diagonal/>
    </border>
    <border>
      <left style="thin">
        <color indexed="15"/>
      </left>
      <right style="thin">
        <color indexed="13"/>
      </right>
      <top style="thin">
        <color indexed="14"/>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3"/>
      </top>
      <bottom style="thin">
        <color indexed="13"/>
      </bottom>
      <diagonal/>
    </border>
    <border>
      <left style="thin">
        <color indexed="15"/>
      </left>
      <right style="thin">
        <color indexed="13"/>
      </right>
      <top style="thin">
        <color indexed="13"/>
      </top>
      <bottom style="thin">
        <color indexed="13"/>
      </bottom>
      <diagonal/>
    </border>
    <border>
      <left style="thin">
        <color indexed="15"/>
      </left>
      <right style="thin">
        <color indexed="15"/>
      </right>
      <top style="thin">
        <color indexed="15"/>
      </top>
      <bottom/>
      <diagonal/>
    </border>
    <border>
      <left style="thin">
        <color indexed="13"/>
      </left>
      <right/>
      <top style="thin">
        <color indexed="13"/>
      </top>
      <bottom style="thin">
        <color indexed="13"/>
      </bottom>
      <diagonal/>
    </border>
    <border>
      <left/>
      <right/>
      <top/>
      <bottom style="thin">
        <color indexed="15"/>
      </bottom>
      <diagonal/>
    </border>
    <border>
      <left/>
      <right/>
      <top style="thin">
        <color indexed="13"/>
      </top>
      <bottom style="thin">
        <color indexed="13"/>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style="thin">
        <color indexed="15"/>
      </top>
      <bottom style="thin">
        <color indexed="15"/>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style="thin">
        <color indexed="13"/>
      </right>
      <top/>
      <bottom/>
      <diagonal/>
    </border>
    <border>
      <left style="thin">
        <color indexed="15"/>
      </left>
      <right style="thin">
        <color indexed="15"/>
      </right>
      <top/>
      <bottom style="thin">
        <color indexed="15"/>
      </bottom>
      <diagonal/>
    </border>
    <border>
      <left style="thin">
        <color indexed="13"/>
      </left>
      <right style="thin">
        <color indexed="13"/>
      </right>
      <top style="thin">
        <color indexed="13"/>
      </top>
      <bottom/>
      <diagonal/>
    </border>
    <border>
      <left/>
      <right style="thin">
        <color indexed="15"/>
      </right>
      <top style="thin">
        <color indexed="13"/>
      </top>
      <bottom style="thin">
        <color indexed="13"/>
      </bottom>
      <diagonal/>
    </border>
    <border>
      <left style="thin">
        <color indexed="15"/>
      </left>
      <right/>
      <top style="thin">
        <color indexed="13"/>
      </top>
      <bottom style="thin">
        <color indexed="13"/>
      </bottom>
      <diagonal/>
    </border>
    <border>
      <left/>
      <right/>
      <top style="thin">
        <color indexed="15"/>
      </top>
      <bottom style="thin">
        <color indexed="15"/>
      </bottom>
      <diagonal/>
    </border>
    <border>
      <left style="thin">
        <color indexed="13"/>
      </left>
      <right style="thin">
        <color indexed="13"/>
      </right>
      <top style="thin">
        <color indexed="15"/>
      </top>
      <bottom style="thin">
        <color indexed="13"/>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bottom style="thin">
        <color indexed="13"/>
      </bottom>
      <diagonal/>
    </border>
    <border>
      <left style="thin">
        <color indexed="14"/>
      </left>
      <right style="thin">
        <color indexed="13"/>
      </right>
      <top style="thin">
        <color indexed="13"/>
      </top>
      <bottom style="thin">
        <color indexed="13"/>
      </bottom>
      <diagonal/>
    </border>
    <border>
      <left style="thin">
        <color indexed="14"/>
      </left>
      <right style="thin">
        <color indexed="13"/>
      </right>
      <top style="thin">
        <color indexed="13"/>
      </top>
      <bottom/>
      <diagonal/>
    </border>
    <border>
      <left style="thin">
        <color indexed="14"/>
      </left>
      <right style="thin">
        <color indexed="13"/>
      </right>
      <top/>
      <bottom/>
      <diagonal/>
    </border>
    <border>
      <left style="thin">
        <color indexed="13"/>
      </left>
      <right style="thin">
        <color indexed="13"/>
      </right>
      <top style="thin">
        <color indexed="14"/>
      </top>
      <bottom style="thin">
        <color indexed="13"/>
      </bottom>
      <diagonal/>
    </border>
    <border>
      <left style="thin">
        <color indexed="14"/>
      </left>
      <right style="thin">
        <color indexed="13"/>
      </right>
      <top style="thin">
        <color indexed="15"/>
      </top>
      <bottom style="thin">
        <color indexed="13"/>
      </bottom>
      <diagonal/>
    </border>
  </borders>
  <cellStyleXfs count="1">
    <xf numFmtId="0" fontId="0" applyNumberFormat="0" applyFont="1" applyFill="0" applyBorder="0" applyAlignment="1" applyProtection="0">
      <alignment vertical="top" wrapText="1"/>
    </xf>
  </cellStyleXfs>
  <cellXfs count="137">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0" fontId="4" fillId="4" borderId="1" applyNumberFormat="0" applyFont="1" applyFill="1" applyBorder="1" applyAlignment="1" applyProtection="0">
      <alignment vertical="top" wrapText="1"/>
    </xf>
    <xf numFmtId="49" fontId="4" fillId="4" borderId="2" applyNumberFormat="1" applyFont="1" applyFill="1" applyBorder="1" applyAlignment="1" applyProtection="0">
      <alignment horizontal="center" vertical="top" wrapText="1"/>
    </xf>
    <xf numFmtId="0" fontId="4" fillId="4" borderId="2" applyNumberFormat="0" applyFont="1" applyFill="1" applyBorder="1" applyAlignment="1" applyProtection="0">
      <alignment vertical="top" wrapText="1"/>
    </xf>
    <xf numFmtId="0" fontId="4" fillId="5" borderId="3" applyNumberFormat="0" applyFont="1" applyFill="1" applyBorder="1" applyAlignment="1" applyProtection="0">
      <alignment vertical="top" wrapText="1"/>
    </xf>
    <xf numFmtId="49" fontId="0" borderId="4" applyNumberFormat="1" applyFont="1" applyFill="0" applyBorder="1" applyAlignment="1" applyProtection="0">
      <alignment vertical="top" wrapText="1"/>
    </xf>
    <xf numFmtId="0" fontId="0" fillId="6" borderId="5" applyNumberFormat="0" applyFont="1" applyFill="1" applyBorder="1" applyAlignment="1" applyProtection="0">
      <alignment vertical="top" wrapText="1"/>
    </xf>
    <xf numFmtId="0" fontId="0" fillId="6" borderId="6" applyNumberFormat="0" applyFont="1" applyFill="1" applyBorder="1" applyAlignment="1" applyProtection="0">
      <alignment vertical="top" wrapText="1"/>
    </xf>
    <xf numFmtId="0" fontId="4" fillId="5" borderId="7" applyNumberFormat="0" applyFont="1" applyFill="1" applyBorder="1" applyAlignment="1" applyProtection="0">
      <alignment vertical="top" wrapText="1"/>
    </xf>
    <xf numFmtId="49" fontId="0" fillId="7" borderId="4" applyNumberFormat="1" applyFont="1" applyFill="1" applyBorder="1" applyAlignment="1" applyProtection="0">
      <alignment vertical="top" wrapText="1"/>
    </xf>
    <xf numFmtId="3" fontId="0" fillId="7" borderId="4" applyNumberFormat="1" applyFont="1" applyFill="1" applyBorder="1" applyAlignment="1" applyProtection="0">
      <alignment vertical="top" wrapText="1"/>
    </xf>
    <xf numFmtId="59" fontId="0" fillId="7" borderId="4" applyNumberFormat="1" applyFont="1" applyFill="1" applyBorder="1" applyAlignment="1" applyProtection="0">
      <alignment vertical="top" wrapText="1"/>
    </xf>
    <xf numFmtId="0" fontId="0" fillId="6" borderId="8" applyNumberFormat="0" applyFont="1" applyFill="1" applyBorder="1" applyAlignment="1" applyProtection="0">
      <alignment vertical="top" wrapText="1"/>
    </xf>
    <xf numFmtId="0" fontId="0" fillId="6" borderId="9" applyNumberFormat="0" applyFont="1" applyFill="1" applyBorder="1" applyAlignment="1" applyProtection="0">
      <alignment vertical="top" wrapText="1"/>
    </xf>
    <xf numFmtId="3" fontId="0" borderId="4" applyNumberFormat="1" applyFont="1" applyFill="0" applyBorder="1" applyAlignment="1" applyProtection="0">
      <alignment vertical="top" wrapText="1"/>
    </xf>
    <xf numFmtId="59" fontId="0" borderId="4" applyNumberFormat="1" applyFont="1" applyFill="0" applyBorder="1" applyAlignment="1" applyProtection="0">
      <alignment vertical="top" wrapText="1"/>
    </xf>
    <xf numFmtId="49" fontId="0" fillId="7" borderId="10" applyNumberFormat="1" applyFont="1" applyFill="1" applyBorder="1" applyAlignment="1" applyProtection="0">
      <alignment vertical="top" wrapText="1"/>
    </xf>
    <xf numFmtId="3" fontId="0" fillId="7" borderId="10" applyNumberFormat="1" applyFont="1" applyFill="1" applyBorder="1" applyAlignment="1" applyProtection="0">
      <alignment vertical="top" wrapText="1"/>
    </xf>
    <xf numFmtId="59" fontId="0" fillId="7" borderId="10" applyNumberFormat="1" applyFont="1" applyFill="1" applyBorder="1" applyAlignment="1" applyProtection="0">
      <alignment vertical="top" wrapText="1"/>
    </xf>
    <xf numFmtId="0" fontId="4" fillId="5" borderId="11" applyNumberFormat="0" applyFont="1" applyFill="1" applyBorder="1" applyAlignment="1" applyProtection="0">
      <alignment vertical="top" wrapText="1"/>
    </xf>
    <xf numFmtId="0" fontId="0" fillId="6" borderId="12" applyNumberFormat="0" applyFont="1" applyFill="1" applyBorder="1" applyAlignment="1" applyProtection="0">
      <alignment vertical="top" wrapText="1"/>
    </xf>
    <xf numFmtId="0" fontId="0" fillId="6" borderId="13" applyNumberFormat="0" applyFont="1" applyFill="1" applyBorder="1" applyAlignment="1" applyProtection="0">
      <alignment vertical="top" wrapText="1"/>
    </xf>
    <xf numFmtId="0" fontId="0" fillId="6" borderId="14" applyNumberFormat="0" applyFont="1" applyFill="1" applyBorder="1" applyAlignment="1" applyProtection="0">
      <alignment vertical="top" wrapText="1"/>
    </xf>
    <xf numFmtId="0" fontId="0" fillId="6" borderId="15" applyNumberFormat="0" applyFont="1" applyFill="1" applyBorder="1" applyAlignment="1" applyProtection="0">
      <alignment vertical="top" wrapText="1"/>
    </xf>
    <xf numFmtId="0" fontId="0" fillId="6" borderId="16" applyNumberFormat="0" applyFont="1" applyFill="1" applyBorder="1" applyAlignment="1" applyProtection="0">
      <alignment vertical="top" wrapText="1"/>
    </xf>
    <xf numFmtId="0" fontId="0" fillId="6" borderId="17" applyNumberFormat="0" applyFont="1" applyFill="1" applyBorder="1" applyAlignment="1" applyProtection="0">
      <alignment vertical="top" wrapText="1"/>
    </xf>
    <xf numFmtId="0" fontId="0" fillId="6" borderId="11" applyNumberFormat="0" applyFont="1" applyFill="1" applyBorder="1" applyAlignment="1" applyProtection="0">
      <alignment vertical="top" wrapText="1"/>
    </xf>
    <xf numFmtId="0" fontId="0" fillId="6" borderId="18" applyNumberFormat="0" applyFont="1" applyFill="1" applyBorder="1" applyAlignment="1" applyProtection="0">
      <alignment vertical="top" wrapText="1"/>
    </xf>
    <xf numFmtId="0" fontId="0" fillId="6" borderId="19" applyNumberFormat="0" applyFont="1" applyFill="1" applyBorder="1" applyAlignment="1" applyProtection="0">
      <alignment vertical="top" wrapText="1"/>
    </xf>
    <xf numFmtId="0" fontId="0" fillId="6" borderId="7" applyNumberFormat="0" applyFont="1" applyFill="1" applyBorder="1" applyAlignment="1" applyProtection="0">
      <alignment vertical="top" wrapText="1"/>
    </xf>
    <xf numFmtId="49" fontId="0" fillId="7" borderId="20" applyNumberFormat="1" applyFont="1" applyFill="1" applyBorder="1" applyAlignment="1" applyProtection="0">
      <alignment vertical="top" wrapText="1"/>
    </xf>
    <xf numFmtId="0" fontId="0" fillId="6" borderId="21" applyNumberFormat="0" applyFont="1" applyFill="1" applyBorder="1" applyAlignment="1" applyProtection="0">
      <alignment vertical="top" wrapText="1"/>
    </xf>
    <xf numFmtId="0" fontId="0" fillId="6" borderId="22" applyNumberFormat="0" applyFont="1" applyFill="1" applyBorder="1" applyAlignment="1" applyProtection="0">
      <alignment vertical="top" wrapText="1"/>
    </xf>
    <xf numFmtId="0" fontId="0" fillId="6" borderId="23" applyNumberFormat="0" applyFont="1" applyFill="1" applyBorder="1" applyAlignment="1" applyProtection="0">
      <alignment vertical="top" wrapText="1"/>
    </xf>
    <xf numFmtId="49" fontId="0" borderId="10" applyNumberFormat="1" applyFont="1" applyFill="0" applyBorder="1" applyAlignment="1" applyProtection="0">
      <alignment vertical="top" wrapText="1"/>
    </xf>
    <xf numFmtId="3" fontId="0" borderId="10" applyNumberFormat="1" applyFont="1" applyFill="0" applyBorder="1" applyAlignment="1" applyProtection="0">
      <alignment vertical="top" wrapText="1"/>
    </xf>
    <xf numFmtId="59" fontId="0" borderId="10" applyNumberFormat="1" applyFont="1" applyFill="0" applyBorder="1" applyAlignment="1" applyProtection="0">
      <alignment vertical="top" wrapText="1"/>
    </xf>
    <xf numFmtId="0" fontId="0" fillId="6" borderId="24" applyNumberFormat="0" applyFont="1" applyFill="1" applyBorder="1" applyAlignment="1" applyProtection="0">
      <alignment vertical="top" wrapText="1"/>
    </xf>
    <xf numFmtId="0" fontId="0" fillId="6" borderId="25" applyNumberFormat="0" applyFont="1" applyFill="1" applyBorder="1" applyAlignment="1" applyProtection="0">
      <alignment vertical="top" wrapText="1"/>
    </xf>
    <xf numFmtId="0" fontId="4" fillId="5" borderId="26" applyNumberFormat="0" applyFont="1" applyFill="1" applyBorder="1" applyAlignment="1" applyProtection="0">
      <alignment vertical="top" wrapText="1"/>
    </xf>
    <xf numFmtId="0" fontId="0" fillId="6" borderId="27" applyNumberFormat="0" applyFont="1" applyFill="1" applyBorder="1" applyAlignment="1" applyProtection="0">
      <alignment vertical="top" wrapText="1"/>
    </xf>
    <xf numFmtId="0" fontId="0" fillId="6" borderId="28" applyNumberFormat="0" applyFont="1" applyFill="1" applyBorder="1" applyAlignment="1" applyProtection="0">
      <alignment vertical="top" wrapText="1"/>
    </xf>
    <xf numFmtId="0" fontId="0" fillId="6" borderId="29" applyNumberFormat="0" applyFont="1" applyFill="1" applyBorder="1" applyAlignment="1" applyProtection="0">
      <alignment vertical="top" wrapText="1"/>
    </xf>
    <xf numFmtId="0" fontId="0" fillId="6" borderId="30" applyNumberFormat="0" applyFont="1" applyFill="1" applyBorder="1" applyAlignment="1" applyProtection="0">
      <alignment vertical="top" wrapText="1"/>
    </xf>
    <xf numFmtId="0" fontId="0" applyNumberFormat="1" applyFont="1" applyFill="0" applyBorder="0" applyAlignment="1" applyProtection="0">
      <alignment vertical="top" wrapText="1"/>
    </xf>
    <xf numFmtId="0" fontId="0" borderId="5" applyNumberFormat="0" applyFont="1" applyFill="0" applyBorder="1" applyAlignment="1" applyProtection="0">
      <alignment vertical="top" wrapText="1"/>
    </xf>
    <xf numFmtId="0" fontId="0" borderId="6" applyNumberFormat="0" applyFont="1" applyFill="0" applyBorder="1" applyAlignment="1" applyProtection="0">
      <alignment vertical="top" wrapText="1"/>
    </xf>
    <xf numFmtId="0" fontId="0" borderId="31" applyNumberFormat="0" applyFont="1" applyFill="0" applyBorder="1" applyAlignment="1" applyProtection="0">
      <alignment vertical="top" wrapText="1"/>
    </xf>
    <xf numFmtId="0" fontId="0" borderId="8" applyNumberFormat="0" applyFont="1" applyFill="0" applyBorder="1" applyAlignment="1" applyProtection="0">
      <alignment vertical="top" wrapText="1"/>
    </xf>
    <xf numFmtId="0" fontId="0" borderId="9" applyNumberFormat="0" applyFont="1" applyFill="0" applyBorder="1" applyAlignment="1" applyProtection="0">
      <alignment vertical="top" wrapText="1"/>
    </xf>
    <xf numFmtId="0" fontId="0" borderId="17" applyNumberFormat="0" applyFont="1" applyFill="0" applyBorder="1" applyAlignment="1" applyProtection="0">
      <alignment vertical="top" wrapText="1"/>
    </xf>
    <xf numFmtId="0" fontId="0" borderId="15" applyNumberFormat="0" applyFont="1" applyFill="0" applyBorder="1" applyAlignment="1" applyProtection="0">
      <alignment vertical="top" wrapText="1"/>
    </xf>
    <xf numFmtId="0" fontId="0" borderId="16" applyNumberFormat="0" applyFont="1" applyFill="0" applyBorder="1" applyAlignment="1" applyProtection="0">
      <alignment vertical="top" wrapText="1"/>
    </xf>
    <xf numFmtId="0" fontId="0" borderId="25" applyNumberFormat="0" applyFont="1" applyFill="0" applyBorder="1" applyAlignment="1" applyProtection="0">
      <alignment vertical="top" wrapText="1"/>
    </xf>
    <xf numFmtId="49" fontId="0" borderId="20" applyNumberFormat="1" applyFont="1" applyFill="0" applyBorder="1" applyAlignment="1" applyProtection="0">
      <alignment vertical="top" wrapText="1"/>
    </xf>
    <xf numFmtId="0" fontId="0" borderId="32" applyNumberFormat="0" applyFont="1" applyFill="0" applyBorder="1" applyAlignment="1" applyProtection="0">
      <alignment vertical="top" wrapText="1"/>
    </xf>
    <xf numFmtId="0" fontId="0" borderId="28" applyNumberFormat="0" applyFont="1" applyFill="0" applyBorder="1" applyAlignment="1" applyProtection="0">
      <alignment vertical="top" wrapText="1"/>
    </xf>
    <xf numFmtId="0" fontId="0" borderId="29" applyNumberFormat="0" applyFont="1" applyFill="0" applyBorder="1" applyAlignment="1" applyProtection="0">
      <alignment vertical="top" wrapText="1"/>
    </xf>
    <xf numFmtId="0" fontId="0" borderId="21" applyNumberFormat="0" applyFont="1" applyFill="0" applyBorder="1" applyAlignment="1" applyProtection="0">
      <alignment vertical="top" wrapText="1"/>
    </xf>
    <xf numFmtId="0" fontId="0" borderId="30" applyNumberFormat="0" applyFont="1" applyFill="0" applyBorder="1" applyAlignment="1" applyProtection="0">
      <alignment vertical="top" wrapText="1"/>
    </xf>
    <xf numFmtId="0" fontId="0" borderId="19"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0" borderId="7"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borderId="4"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60" fontId="0" borderId="4"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dc0bf"/>
      <rgbColor rgb="ffa5a5a5"/>
      <rgbColor rgb="ff3f3f3f"/>
      <rgbColor rgb="ff515151"/>
      <rgbColor rgb="ffdbdbdb"/>
      <rgbColor rgb="ff919191"/>
      <rgbColor rgb="ffd5d5d5"/>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 Id="rId21" Type="http://schemas.openxmlformats.org/officeDocument/2006/relationships/worksheet" Target="worksheets/sheet18.xml"/><Relationship Id="rId22" Type="http://schemas.openxmlformats.org/officeDocument/2006/relationships/worksheet" Target="worksheets/sheet19.xml"/><Relationship Id="rId23" Type="http://schemas.openxmlformats.org/officeDocument/2006/relationships/worksheet" Target="worksheets/sheet20.xml"/><Relationship Id="rId24" Type="http://schemas.openxmlformats.org/officeDocument/2006/relationships/worksheet" Target="worksheets/sheet21.xml"/><Relationship Id="rId25" Type="http://schemas.openxmlformats.org/officeDocument/2006/relationships/worksheet" Target="worksheets/sheet22.xml"/><Relationship Id="rId26" Type="http://schemas.openxmlformats.org/officeDocument/2006/relationships/worksheet" Target="worksheets/sheet23.xml"/><Relationship Id="rId27" Type="http://schemas.openxmlformats.org/officeDocument/2006/relationships/worksheet" Target="worksheets/sheet24.xml"/><Relationship Id="rId28" Type="http://schemas.openxmlformats.org/officeDocument/2006/relationships/worksheet" Target="worksheets/sheet25.xml"/><Relationship Id="rId29" Type="http://schemas.openxmlformats.org/officeDocument/2006/relationships/worksheet" Target="worksheets/sheet26.xml"/><Relationship Id="rId30" Type="http://schemas.openxmlformats.org/officeDocument/2006/relationships/worksheet" Target="worksheets/sheet27.xml"/><Relationship Id="rId31" Type="http://schemas.openxmlformats.org/officeDocument/2006/relationships/worksheet" Target="worksheets/sheet28.xml"/><Relationship Id="rId32" Type="http://schemas.openxmlformats.org/officeDocument/2006/relationships/worksheet" Target="worksheets/sheet29.xml"/><Relationship Id="rId33" Type="http://schemas.openxmlformats.org/officeDocument/2006/relationships/worksheet" Target="worksheets/sheet30.xml"/><Relationship Id="rId34" Type="http://schemas.openxmlformats.org/officeDocument/2006/relationships/worksheet" Target="worksheets/sheet31.xml"/><Relationship Id="rId35" Type="http://schemas.openxmlformats.org/officeDocument/2006/relationships/worksheet" Target="worksheets/sheet32.xml"/><Relationship Id="rId36" Type="http://schemas.openxmlformats.org/officeDocument/2006/relationships/worksheet" Target="worksheets/sheet33.xml"/><Relationship Id="rId37" Type="http://schemas.openxmlformats.org/officeDocument/2006/relationships/worksheet" Target="worksheets/sheet34.xml"/><Relationship Id="rId38" Type="http://schemas.openxmlformats.org/officeDocument/2006/relationships/worksheet" Target="worksheets/sheet35.xml"/><Relationship Id="rId39" Type="http://schemas.openxmlformats.org/officeDocument/2006/relationships/worksheet" Target="worksheets/sheet36.xml"/><Relationship Id="rId40" Type="http://schemas.openxmlformats.org/officeDocument/2006/relationships/worksheet" Target="worksheets/sheet37.xml"/><Relationship Id="rId41" Type="http://schemas.openxmlformats.org/officeDocument/2006/relationships/worksheet" Target="worksheets/sheet38.xml"/><Relationship Id="rId42" Type="http://schemas.openxmlformats.org/officeDocument/2006/relationships/worksheet" Target="worksheets/sheet39.xml"/><Relationship Id="rId43" Type="http://schemas.openxmlformats.org/officeDocument/2006/relationships/worksheet" Target="worksheets/sheet40.xml"/><Relationship Id="rId44" Type="http://schemas.openxmlformats.org/officeDocument/2006/relationships/worksheet" Target="worksheets/sheet41.xml"/><Relationship Id="rId45" Type="http://schemas.openxmlformats.org/officeDocument/2006/relationships/worksheet" Target="worksheets/sheet42.xml"/><Relationship Id="rId46" Type="http://schemas.openxmlformats.org/officeDocument/2006/relationships/worksheet" Target="worksheets/sheet43.xml"/><Relationship Id="rId47" Type="http://schemas.openxmlformats.org/officeDocument/2006/relationships/worksheet" Target="worksheets/sheet44.xml"/><Relationship Id="rId48" Type="http://schemas.openxmlformats.org/officeDocument/2006/relationships/worksheet" Target="worksheets/sheet45.xml"/><Relationship Id="rId49" Type="http://schemas.openxmlformats.org/officeDocument/2006/relationships/worksheet" Target="worksheets/sheet46.xml"/><Relationship Id="rId50" Type="http://schemas.openxmlformats.org/officeDocument/2006/relationships/worksheet" Target="worksheets/sheet47.xml"/><Relationship Id="rId51" Type="http://schemas.openxmlformats.org/officeDocument/2006/relationships/worksheet" Target="worksheets/sheet48.xml"/><Relationship Id="rId52" Type="http://schemas.openxmlformats.org/officeDocument/2006/relationships/worksheet" Target="worksheets/sheet49.xml"/><Relationship Id="rId53" Type="http://schemas.openxmlformats.org/officeDocument/2006/relationships/worksheet" Target="worksheets/sheet50.xml"/><Relationship Id="rId54" Type="http://schemas.openxmlformats.org/officeDocument/2006/relationships/worksheet" Target="worksheets/sheet51.xml"/><Relationship Id="rId55" Type="http://schemas.openxmlformats.org/officeDocument/2006/relationships/worksheet" Target="worksheets/sheet52.xml"/><Relationship Id="rId56" Type="http://schemas.openxmlformats.org/officeDocument/2006/relationships/worksheet" Target="worksheets/sheet53.xml"/><Relationship Id="rId57" Type="http://schemas.openxmlformats.org/officeDocument/2006/relationships/worksheet" Target="worksheets/sheet54.xml"/><Relationship Id="rId58" Type="http://schemas.openxmlformats.org/officeDocument/2006/relationships/worksheet" Target="worksheets/sheet55.xml"/><Relationship Id="rId59" Type="http://schemas.openxmlformats.org/officeDocument/2006/relationships/worksheet" Target="worksheets/sheet56.xml"/><Relationship Id="rId60" Type="http://schemas.openxmlformats.org/officeDocument/2006/relationships/worksheet" Target="worksheets/sheet57.xml"/><Relationship Id="rId61" Type="http://schemas.openxmlformats.org/officeDocument/2006/relationships/worksheet" Target="worksheets/sheet58.xml"/><Relationship Id="rId62" Type="http://schemas.openxmlformats.org/officeDocument/2006/relationships/worksheet" Target="worksheets/sheet59.xml"/><Relationship Id="rId63" Type="http://schemas.openxmlformats.org/officeDocument/2006/relationships/worksheet" Target="worksheets/sheet60.xml"/><Relationship Id="rId64" Type="http://schemas.openxmlformats.org/officeDocument/2006/relationships/worksheet" Target="worksheets/sheet61.xml"/><Relationship Id="rId65" Type="http://schemas.openxmlformats.org/officeDocument/2006/relationships/worksheet" Target="worksheets/sheet62.xml"/><Relationship Id="rId66" Type="http://schemas.openxmlformats.org/officeDocument/2006/relationships/worksheet" Target="worksheets/sheet63.xml"/><Relationship Id="rId67" Type="http://schemas.openxmlformats.org/officeDocument/2006/relationships/worksheet" Target="worksheets/sheet64.xml"/><Relationship Id="rId68" Type="http://schemas.openxmlformats.org/officeDocument/2006/relationships/worksheet" Target="worksheets/sheet65.xml"/><Relationship Id="rId69" Type="http://schemas.openxmlformats.org/officeDocument/2006/relationships/worksheet" Target="worksheets/sheet66.xml"/><Relationship Id="rId70" Type="http://schemas.openxmlformats.org/officeDocument/2006/relationships/worksheet" Target="worksheets/sheet67.xml"/><Relationship Id="rId71" Type="http://schemas.openxmlformats.org/officeDocument/2006/relationships/worksheet" Target="worksheets/sheet68.xml"/><Relationship Id="rId72" Type="http://schemas.openxmlformats.org/officeDocument/2006/relationships/worksheet" Target="worksheets/sheet69.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95</v>
      </c>
      <c r="C11" s="3"/>
      <c r="D11" s="3"/>
    </row>
    <row r="12">
      <c r="B12" s="4"/>
      <c r="C12" t="s" s="4">
        <v>5</v>
      </c>
      <c r="D12" t="s" s="5">
        <v>95</v>
      </c>
    </row>
    <row r="13">
      <c r="B13" t="s" s="3">
        <v>96</v>
      </c>
      <c r="C13" s="3"/>
      <c r="D13" s="3"/>
    </row>
    <row r="14">
      <c r="B14" s="4"/>
      <c r="C14" t="s" s="4">
        <v>5</v>
      </c>
      <c r="D14" t="s" s="5">
        <v>96</v>
      </c>
    </row>
    <row r="15">
      <c r="B15" t="s" s="3">
        <v>103</v>
      </c>
      <c r="C15" s="3"/>
      <c r="D15" s="3"/>
    </row>
    <row r="16">
      <c r="B16" s="4"/>
      <c r="C16" t="s" s="4">
        <v>5</v>
      </c>
      <c r="D16" t="s" s="5">
        <v>103</v>
      </c>
    </row>
    <row r="17">
      <c r="B17" t="s" s="3">
        <v>104</v>
      </c>
      <c r="C17" s="3"/>
      <c r="D17" s="3"/>
    </row>
    <row r="18">
      <c r="B18" s="4"/>
      <c r="C18" t="s" s="4">
        <v>5</v>
      </c>
      <c r="D18" t="s" s="5">
        <v>104</v>
      </c>
    </row>
    <row r="19">
      <c r="B19" t="s" s="3">
        <v>105</v>
      </c>
      <c r="C19" s="3"/>
      <c r="D19" s="3"/>
    </row>
    <row r="20">
      <c r="B20" s="4"/>
      <c r="C20" t="s" s="4">
        <v>5</v>
      </c>
      <c r="D20" t="s" s="5">
        <v>105</v>
      </c>
    </row>
    <row r="21">
      <c r="B21" t="s" s="3">
        <v>109</v>
      </c>
      <c r="C21" s="3"/>
      <c r="D21" s="3"/>
    </row>
    <row r="22">
      <c r="B22" s="4"/>
      <c r="C22" t="s" s="4">
        <v>5</v>
      </c>
      <c r="D22" t="s" s="5">
        <v>109</v>
      </c>
    </row>
    <row r="23">
      <c r="B23" t="s" s="3">
        <v>110</v>
      </c>
      <c r="C23" s="3"/>
      <c r="D23" s="3"/>
    </row>
    <row r="24">
      <c r="B24" s="4"/>
      <c r="C24" t="s" s="4">
        <v>5</v>
      </c>
      <c r="D24" t="s" s="5">
        <v>110</v>
      </c>
    </row>
    <row r="25">
      <c r="B25" t="s" s="3">
        <v>111</v>
      </c>
      <c r="C25" s="3"/>
      <c r="D25" s="3"/>
    </row>
    <row r="26">
      <c r="B26" s="4"/>
      <c r="C26" t="s" s="4">
        <v>5</v>
      </c>
      <c r="D26" t="s" s="5">
        <v>111</v>
      </c>
    </row>
    <row r="27">
      <c r="B27" t="s" s="3">
        <v>118</v>
      </c>
      <c r="C27" s="3"/>
      <c r="D27" s="3"/>
    </row>
    <row r="28">
      <c r="B28" s="4"/>
      <c r="C28" t="s" s="4">
        <v>5</v>
      </c>
      <c r="D28" t="s" s="5">
        <v>118</v>
      </c>
    </row>
    <row r="29">
      <c r="B29" t="s" s="3">
        <v>119</v>
      </c>
      <c r="C29" s="3"/>
      <c r="D29" s="3"/>
    </row>
    <row r="30">
      <c r="B30" s="4"/>
      <c r="C30" t="s" s="4">
        <v>5</v>
      </c>
      <c r="D30" t="s" s="5">
        <v>119</v>
      </c>
    </row>
    <row r="31">
      <c r="B31" t="s" s="3">
        <v>120</v>
      </c>
      <c r="C31" s="3"/>
      <c r="D31" s="3"/>
    </row>
    <row r="32">
      <c r="B32" s="4"/>
      <c r="C32" t="s" s="4">
        <v>5</v>
      </c>
      <c r="D32" t="s" s="5">
        <v>120</v>
      </c>
    </row>
    <row r="33">
      <c r="B33" t="s" s="3">
        <v>123</v>
      </c>
      <c r="C33" s="3"/>
      <c r="D33" s="3"/>
    </row>
    <row r="34">
      <c r="B34" s="4"/>
      <c r="C34" t="s" s="4">
        <v>5</v>
      </c>
      <c r="D34" t="s" s="5">
        <v>123</v>
      </c>
    </row>
    <row r="35">
      <c r="B35" t="s" s="3">
        <v>124</v>
      </c>
      <c r="C35" s="3"/>
      <c r="D35" s="3"/>
    </row>
    <row r="36">
      <c r="B36" s="4"/>
      <c r="C36" t="s" s="4">
        <v>5</v>
      </c>
      <c r="D36" t="s" s="5">
        <v>124</v>
      </c>
    </row>
    <row r="37">
      <c r="B37" t="s" s="3">
        <v>125</v>
      </c>
      <c r="C37" s="3"/>
      <c r="D37" s="3"/>
    </row>
    <row r="38">
      <c r="B38" s="4"/>
      <c r="C38" t="s" s="4">
        <v>5</v>
      </c>
      <c r="D38" t="s" s="5">
        <v>125</v>
      </c>
    </row>
    <row r="39">
      <c r="B39" t="s" s="3">
        <v>128</v>
      </c>
      <c r="C39" s="3"/>
      <c r="D39" s="3"/>
    </row>
    <row r="40">
      <c r="B40" s="4"/>
      <c r="C40" t="s" s="4">
        <v>5</v>
      </c>
      <c r="D40" t="s" s="5">
        <v>128</v>
      </c>
    </row>
    <row r="41">
      <c r="B41" t="s" s="3">
        <v>129</v>
      </c>
      <c r="C41" s="3"/>
      <c r="D41" s="3"/>
    </row>
    <row r="42">
      <c r="B42" s="4"/>
      <c r="C42" t="s" s="4">
        <v>5</v>
      </c>
      <c r="D42" t="s" s="5">
        <v>129</v>
      </c>
    </row>
    <row r="43">
      <c r="B43" t="s" s="3">
        <v>130</v>
      </c>
      <c r="C43" s="3"/>
      <c r="D43" s="3"/>
    </row>
    <row r="44">
      <c r="B44" s="4"/>
      <c r="C44" t="s" s="4">
        <v>5</v>
      </c>
      <c r="D44" t="s" s="5">
        <v>130</v>
      </c>
    </row>
    <row r="45">
      <c r="B45" t="s" s="3">
        <v>131</v>
      </c>
      <c r="C45" s="3"/>
      <c r="D45" s="3"/>
    </row>
    <row r="46">
      <c r="B46" s="4"/>
      <c r="C46" t="s" s="4">
        <v>5</v>
      </c>
      <c r="D46" t="s" s="5">
        <v>131</v>
      </c>
    </row>
    <row r="47">
      <c r="B47" t="s" s="3">
        <v>132</v>
      </c>
      <c r="C47" s="3"/>
      <c r="D47" s="3"/>
    </row>
    <row r="48">
      <c r="B48" s="4"/>
      <c r="C48" t="s" s="4">
        <v>5</v>
      </c>
      <c r="D48" t="s" s="5">
        <v>132</v>
      </c>
    </row>
    <row r="49">
      <c r="B49" t="s" s="3">
        <v>137</v>
      </c>
      <c r="C49" s="3"/>
      <c r="D49" s="3"/>
    </row>
    <row r="50">
      <c r="B50" s="4"/>
      <c r="C50" t="s" s="4">
        <v>5</v>
      </c>
      <c r="D50" t="s" s="5">
        <v>137</v>
      </c>
    </row>
    <row r="51">
      <c r="B51" t="s" s="3">
        <v>140</v>
      </c>
      <c r="C51" s="3"/>
      <c r="D51" s="3"/>
    </row>
    <row r="52">
      <c r="B52" s="4"/>
      <c r="C52" t="s" s="4">
        <v>5</v>
      </c>
      <c r="D52" t="s" s="5">
        <v>140</v>
      </c>
    </row>
    <row r="53">
      <c r="B53" t="s" s="3">
        <v>143</v>
      </c>
      <c r="C53" s="3"/>
      <c r="D53" s="3"/>
    </row>
    <row r="54">
      <c r="B54" s="4"/>
      <c r="C54" t="s" s="4">
        <v>5</v>
      </c>
      <c r="D54" t="s" s="5">
        <v>143</v>
      </c>
    </row>
    <row r="55">
      <c r="B55" t="s" s="3">
        <v>147</v>
      </c>
      <c r="C55" s="3"/>
      <c r="D55" s="3"/>
    </row>
    <row r="56">
      <c r="B56" s="4"/>
      <c r="C56" t="s" s="4">
        <v>5</v>
      </c>
      <c r="D56" t="s" s="5">
        <v>147</v>
      </c>
    </row>
    <row r="57">
      <c r="B57" t="s" s="3">
        <v>148</v>
      </c>
      <c r="C57" s="3"/>
      <c r="D57" s="3"/>
    </row>
    <row r="58">
      <c r="B58" s="4"/>
      <c r="C58" t="s" s="4">
        <v>5</v>
      </c>
      <c r="D58" t="s" s="5">
        <v>148</v>
      </c>
    </row>
    <row r="59">
      <c r="B59" t="s" s="3">
        <v>149</v>
      </c>
      <c r="C59" s="3"/>
      <c r="D59" s="3"/>
    </row>
    <row r="60">
      <c r="B60" s="4"/>
      <c r="C60" t="s" s="4">
        <v>5</v>
      </c>
      <c r="D60" t="s" s="5">
        <v>149</v>
      </c>
    </row>
    <row r="61">
      <c r="B61" t="s" s="3">
        <v>156</v>
      </c>
      <c r="C61" s="3"/>
      <c r="D61" s="3"/>
    </row>
    <row r="62">
      <c r="B62" s="4"/>
      <c r="C62" t="s" s="4">
        <v>5</v>
      </c>
      <c r="D62" t="s" s="5">
        <v>156</v>
      </c>
    </row>
    <row r="63">
      <c r="B63" t="s" s="3">
        <v>157</v>
      </c>
      <c r="C63" s="3"/>
      <c r="D63" s="3"/>
    </row>
    <row r="64">
      <c r="B64" s="4"/>
      <c r="C64" t="s" s="4">
        <v>5</v>
      </c>
      <c r="D64" t="s" s="5">
        <v>157</v>
      </c>
    </row>
    <row r="65">
      <c r="B65" t="s" s="3">
        <v>158</v>
      </c>
      <c r="C65" s="3"/>
      <c r="D65" s="3"/>
    </row>
    <row r="66">
      <c r="B66" s="4"/>
      <c r="C66" t="s" s="4">
        <v>5</v>
      </c>
      <c r="D66" t="s" s="5">
        <v>158</v>
      </c>
    </row>
    <row r="67">
      <c r="B67" t="s" s="3">
        <v>161</v>
      </c>
      <c r="C67" s="3"/>
      <c r="D67" s="3"/>
    </row>
    <row r="68">
      <c r="B68" s="4"/>
      <c r="C68" t="s" s="4">
        <v>5</v>
      </c>
      <c r="D68" t="s" s="5">
        <v>161</v>
      </c>
    </row>
    <row r="69">
      <c r="B69" t="s" s="3">
        <v>166</v>
      </c>
      <c r="C69" s="3"/>
      <c r="D69" s="3"/>
    </row>
    <row r="70">
      <c r="B70" s="4"/>
      <c r="C70" t="s" s="4">
        <v>5</v>
      </c>
      <c r="D70" t="s" s="5">
        <v>166</v>
      </c>
    </row>
    <row r="71">
      <c r="B71" t="s" s="3">
        <v>167</v>
      </c>
      <c r="C71" s="3"/>
      <c r="D71" s="3"/>
    </row>
    <row r="72">
      <c r="B72" s="4"/>
      <c r="C72" t="s" s="4">
        <v>5</v>
      </c>
      <c r="D72" t="s" s="5">
        <v>167</v>
      </c>
    </row>
    <row r="73">
      <c r="B73" t="s" s="3">
        <v>168</v>
      </c>
      <c r="C73" s="3"/>
      <c r="D73" s="3"/>
    </row>
    <row r="74">
      <c r="B74" s="4"/>
      <c r="C74" t="s" s="4">
        <v>5</v>
      </c>
      <c r="D74" t="s" s="5">
        <v>168</v>
      </c>
    </row>
    <row r="75">
      <c r="B75" t="s" s="3">
        <v>169</v>
      </c>
      <c r="C75" s="3"/>
      <c r="D75" s="3"/>
    </row>
    <row r="76">
      <c r="B76" s="4"/>
      <c r="C76" t="s" s="4">
        <v>5</v>
      </c>
      <c r="D76" t="s" s="5">
        <v>169</v>
      </c>
    </row>
    <row r="77">
      <c r="B77" t="s" s="3">
        <v>170</v>
      </c>
      <c r="C77" s="3"/>
      <c r="D77" s="3"/>
    </row>
    <row r="78">
      <c r="B78" s="4"/>
      <c r="C78" t="s" s="4">
        <v>5</v>
      </c>
      <c r="D78" t="s" s="5">
        <v>170</v>
      </c>
    </row>
    <row r="79">
      <c r="B79" t="s" s="3">
        <v>171</v>
      </c>
      <c r="C79" s="3"/>
      <c r="D79" s="3"/>
    </row>
    <row r="80">
      <c r="B80" s="4"/>
      <c r="C80" t="s" s="4">
        <v>5</v>
      </c>
      <c r="D80" t="s" s="5">
        <v>171</v>
      </c>
    </row>
    <row r="81">
      <c r="B81" t="s" s="3">
        <v>175</v>
      </c>
      <c r="C81" s="3"/>
      <c r="D81" s="3"/>
    </row>
    <row r="82">
      <c r="B82" s="4"/>
      <c r="C82" t="s" s="4">
        <v>5</v>
      </c>
      <c r="D82" t="s" s="5">
        <v>175</v>
      </c>
    </row>
    <row r="83">
      <c r="B83" t="s" s="3">
        <v>179</v>
      </c>
      <c r="C83" s="3"/>
      <c r="D83" s="3"/>
    </row>
    <row r="84">
      <c r="B84" s="4"/>
      <c r="C84" t="s" s="4">
        <v>5</v>
      </c>
      <c r="D84" t="s" s="5">
        <v>179</v>
      </c>
    </row>
    <row r="85">
      <c r="B85" t="s" s="3">
        <v>180</v>
      </c>
      <c r="C85" s="3"/>
      <c r="D85" s="3"/>
    </row>
    <row r="86">
      <c r="B86" s="4"/>
      <c r="C86" t="s" s="4">
        <v>5</v>
      </c>
      <c r="D86" t="s" s="5">
        <v>180</v>
      </c>
    </row>
    <row r="87">
      <c r="B87" t="s" s="3">
        <v>183</v>
      </c>
      <c r="C87" s="3"/>
      <c r="D87" s="3"/>
    </row>
    <row r="88">
      <c r="B88" s="4"/>
      <c r="C88" t="s" s="4">
        <v>5</v>
      </c>
      <c r="D88" t="s" s="5">
        <v>183</v>
      </c>
    </row>
    <row r="89">
      <c r="B89" t="s" s="3">
        <v>184</v>
      </c>
      <c r="C89" s="3"/>
      <c r="D89" s="3"/>
    </row>
    <row r="90">
      <c r="B90" s="4"/>
      <c r="C90" t="s" s="4">
        <v>5</v>
      </c>
      <c r="D90" t="s" s="5">
        <v>184</v>
      </c>
    </row>
    <row r="91">
      <c r="B91" t="s" s="3">
        <v>187</v>
      </c>
      <c r="C91" s="3"/>
      <c r="D91" s="3"/>
    </row>
    <row r="92">
      <c r="B92" s="4"/>
      <c r="C92" t="s" s="4">
        <v>5</v>
      </c>
      <c r="D92" t="s" s="5">
        <v>187</v>
      </c>
    </row>
    <row r="93">
      <c r="B93" t="s" s="3">
        <v>188</v>
      </c>
      <c r="C93" s="3"/>
      <c r="D93" s="3"/>
    </row>
    <row r="94">
      <c r="B94" s="4"/>
      <c r="C94" t="s" s="4">
        <v>5</v>
      </c>
      <c r="D94" t="s" s="5">
        <v>188</v>
      </c>
    </row>
    <row r="95">
      <c r="B95" t="s" s="3">
        <v>192</v>
      </c>
      <c r="C95" s="3"/>
      <c r="D95" s="3"/>
    </row>
    <row r="96">
      <c r="B96" s="4"/>
      <c r="C96" t="s" s="4">
        <v>5</v>
      </c>
      <c r="D96" t="s" s="5">
        <v>192</v>
      </c>
    </row>
    <row r="97">
      <c r="B97" t="s" s="3">
        <v>193</v>
      </c>
      <c r="C97" s="3"/>
      <c r="D97" s="3"/>
    </row>
    <row r="98">
      <c r="B98" s="4"/>
      <c r="C98" t="s" s="4">
        <v>5</v>
      </c>
      <c r="D98" t="s" s="5">
        <v>193</v>
      </c>
    </row>
    <row r="99">
      <c r="B99" t="s" s="3">
        <v>194</v>
      </c>
      <c r="C99" s="3"/>
      <c r="D99" s="3"/>
    </row>
    <row r="100">
      <c r="B100" s="4"/>
      <c r="C100" t="s" s="4">
        <v>5</v>
      </c>
      <c r="D100" t="s" s="5">
        <v>194</v>
      </c>
    </row>
    <row r="101">
      <c r="B101" t="s" s="3">
        <v>195</v>
      </c>
      <c r="C101" s="3"/>
      <c r="D101" s="3"/>
    </row>
    <row r="102">
      <c r="B102" s="4"/>
      <c r="C102" t="s" s="4">
        <v>5</v>
      </c>
      <c r="D102" t="s" s="5">
        <v>195</v>
      </c>
    </row>
    <row r="103">
      <c r="B103" t="s" s="3">
        <v>196</v>
      </c>
      <c r="C103" s="3"/>
      <c r="D103" s="3"/>
    </row>
    <row r="104">
      <c r="B104" s="4"/>
      <c r="C104" t="s" s="4">
        <v>5</v>
      </c>
      <c r="D104" t="s" s="5">
        <v>196</v>
      </c>
    </row>
    <row r="105">
      <c r="B105" t="s" s="3">
        <v>205</v>
      </c>
      <c r="C105" s="3"/>
      <c r="D105" s="3"/>
    </row>
    <row r="106">
      <c r="B106" s="4"/>
      <c r="C106" t="s" s="4">
        <v>5</v>
      </c>
      <c r="D106" t="s" s="5">
        <v>205</v>
      </c>
    </row>
    <row r="107">
      <c r="B107" t="s" s="3">
        <v>209</v>
      </c>
      <c r="C107" s="3"/>
      <c r="D107" s="3"/>
    </row>
    <row r="108">
      <c r="B108" s="4"/>
      <c r="C108" t="s" s="4">
        <v>5</v>
      </c>
      <c r="D108" t="s" s="5">
        <v>209</v>
      </c>
    </row>
    <row r="109">
      <c r="B109" t="s" s="3">
        <v>210</v>
      </c>
      <c r="C109" s="3"/>
      <c r="D109" s="3"/>
    </row>
    <row r="110">
      <c r="B110" s="4"/>
      <c r="C110" t="s" s="4">
        <v>5</v>
      </c>
      <c r="D110" t="s" s="5">
        <v>210</v>
      </c>
    </row>
    <row r="111">
      <c r="B111" t="s" s="3">
        <v>211</v>
      </c>
      <c r="C111" s="3"/>
      <c r="D111" s="3"/>
    </row>
    <row r="112">
      <c r="B112" s="4"/>
      <c r="C112" t="s" s="4">
        <v>5</v>
      </c>
      <c r="D112" t="s" s="5">
        <v>211</v>
      </c>
    </row>
    <row r="113">
      <c r="B113" t="s" s="3">
        <v>212</v>
      </c>
      <c r="C113" s="3"/>
      <c r="D113" s="3"/>
    </row>
    <row r="114">
      <c r="B114" s="4"/>
      <c r="C114" t="s" s="4">
        <v>5</v>
      </c>
      <c r="D114" t="s" s="5">
        <v>212</v>
      </c>
    </row>
    <row r="115">
      <c r="B115" t="s" s="3">
        <v>213</v>
      </c>
      <c r="C115" s="3"/>
      <c r="D115" s="3"/>
    </row>
    <row r="116">
      <c r="B116" s="4"/>
      <c r="C116" t="s" s="4">
        <v>5</v>
      </c>
      <c r="D116" t="s" s="5">
        <v>213</v>
      </c>
    </row>
    <row r="117">
      <c r="B117" t="s" s="3">
        <v>214</v>
      </c>
      <c r="C117" s="3"/>
      <c r="D117" s="3"/>
    </row>
    <row r="118">
      <c r="B118" s="4"/>
      <c r="C118" t="s" s="4">
        <v>5</v>
      </c>
      <c r="D118" t="s" s="5">
        <v>214</v>
      </c>
    </row>
    <row r="119">
      <c r="B119" t="s" s="3">
        <v>215</v>
      </c>
      <c r="C119" s="3"/>
      <c r="D119" s="3"/>
    </row>
    <row r="120">
      <c r="B120" s="4"/>
      <c r="C120" t="s" s="4">
        <v>5</v>
      </c>
      <c r="D120" t="s" s="5">
        <v>215</v>
      </c>
    </row>
    <row r="121">
      <c r="B121" t="s" s="3">
        <v>216</v>
      </c>
      <c r="C121" s="3"/>
      <c r="D121" s="3"/>
    </row>
    <row r="122">
      <c r="B122" s="4"/>
      <c r="C122" t="s" s="4">
        <v>5</v>
      </c>
      <c r="D122" t="s" s="5">
        <v>216</v>
      </c>
    </row>
    <row r="123">
      <c r="B123" t="s" s="3">
        <v>217</v>
      </c>
      <c r="C123" s="3"/>
      <c r="D123" s="3"/>
    </row>
    <row r="124">
      <c r="B124" s="4"/>
      <c r="C124" t="s" s="4">
        <v>5</v>
      </c>
      <c r="D124" t="s" s="5">
        <v>217</v>
      </c>
    </row>
    <row r="125">
      <c r="B125" t="s" s="3">
        <v>218</v>
      </c>
      <c r="C125" s="3"/>
      <c r="D125" s="3"/>
    </row>
    <row r="126">
      <c r="B126" s="4"/>
      <c r="C126" t="s" s="4">
        <v>5</v>
      </c>
      <c r="D126" t="s" s="5">
        <v>218</v>
      </c>
    </row>
    <row r="127">
      <c r="B127" t="s" s="3">
        <v>219</v>
      </c>
      <c r="C127" s="3"/>
      <c r="D127" s="3"/>
    </row>
    <row r="128">
      <c r="B128" s="4"/>
      <c r="C128" t="s" s="4">
        <v>5</v>
      </c>
      <c r="D128" t="s" s="5">
        <v>219</v>
      </c>
    </row>
    <row r="129">
      <c r="B129" t="s" s="3">
        <v>220</v>
      </c>
      <c r="C129" s="3"/>
      <c r="D129" s="3"/>
    </row>
    <row r="130">
      <c r="B130" s="4"/>
      <c r="C130" t="s" s="4">
        <v>5</v>
      </c>
      <c r="D130" t="s" s="5">
        <v>220</v>
      </c>
    </row>
    <row r="131">
      <c r="B131" t="s" s="3">
        <v>221</v>
      </c>
      <c r="C131" s="3"/>
      <c r="D131" s="3"/>
    </row>
    <row r="132">
      <c r="B132" s="4"/>
      <c r="C132" t="s" s="4">
        <v>5</v>
      </c>
      <c r="D132" t="s" s="5">
        <v>221</v>
      </c>
    </row>
    <row r="133">
      <c r="B133" t="s" s="3">
        <v>224</v>
      </c>
      <c r="C133" s="3"/>
      <c r="D133" s="3"/>
    </row>
    <row r="134">
      <c r="B134" s="4"/>
      <c r="C134" t="s" s="4">
        <v>5</v>
      </c>
      <c r="D134" t="s" s="5">
        <v>224</v>
      </c>
    </row>
    <row r="135">
      <c r="B135" t="s" s="3">
        <v>225</v>
      </c>
      <c r="C135" s="3"/>
      <c r="D135" s="3"/>
    </row>
    <row r="136">
      <c r="B136" s="4"/>
      <c r="C136" t="s" s="4">
        <v>5</v>
      </c>
      <c r="D136" t="s" s="5">
        <v>225</v>
      </c>
    </row>
    <row r="137">
      <c r="B137" t="s" s="3">
        <v>226</v>
      </c>
      <c r="C137" s="3"/>
      <c r="D137" s="3"/>
    </row>
    <row r="138">
      <c r="B138" s="4"/>
      <c r="C138" t="s" s="4">
        <v>5</v>
      </c>
      <c r="D138" t="s" s="5">
        <v>226</v>
      </c>
    </row>
    <row r="139">
      <c r="B139" t="s" s="3">
        <v>231</v>
      </c>
      <c r="C139" s="3"/>
      <c r="D139" s="3"/>
    </row>
    <row r="140">
      <c r="B140" s="4"/>
      <c r="C140" t="s" s="4">
        <v>5</v>
      </c>
      <c r="D140" t="s" s="5">
        <v>231</v>
      </c>
    </row>
    <row r="141">
      <c r="B141" t="s" s="3">
        <v>232</v>
      </c>
      <c r="C141" s="3"/>
      <c r="D141" s="3"/>
    </row>
    <row r="142">
      <c r="B142" s="4"/>
      <c r="C142" t="s" s="4">
        <v>5</v>
      </c>
      <c r="D142" t="s" s="5">
        <v>232</v>
      </c>
    </row>
    <row r="143">
      <c r="B143" t="s" s="3">
        <v>233</v>
      </c>
      <c r="C143" s="3"/>
      <c r="D143" s="3"/>
    </row>
    <row r="144">
      <c r="B144" s="4"/>
      <c r="C144" t="s" s="4">
        <v>5</v>
      </c>
      <c r="D144" t="s" s="5">
        <v>233</v>
      </c>
    </row>
  </sheetData>
  <mergeCells count="1">
    <mergeCell ref="B3:D3"/>
  </mergeCells>
  <hyperlinks>
    <hyperlink ref="D10" location="'Summary'!R2C1" tooltip="" display="Summary"/>
    <hyperlink ref="D12" location="'Autauga'!R2C1" tooltip="" display="Autauga"/>
    <hyperlink ref="D14" location="'Baldwin'!R2C1" tooltip="" display="Baldwin"/>
    <hyperlink ref="D16" location="'Barbour'!R2C1" tooltip="" display="Barbour"/>
    <hyperlink ref="D18" location="'Bibb'!R2C1" tooltip="" display="Bibb"/>
    <hyperlink ref="D20" location="'Blount'!R2C1" tooltip="" display="Blount"/>
    <hyperlink ref="D22" location="'Bullock'!R2C1" tooltip="" display="Bullock"/>
    <hyperlink ref="D24" location="'Butler'!R2C1" tooltip="" display="Butler"/>
    <hyperlink ref="D26" location="'Calhoun'!R2C1" tooltip="" display="Calhoun"/>
    <hyperlink ref="D28" location="'Chambers'!R2C1" tooltip="" display="Chambers"/>
    <hyperlink ref="D30" location="'Cherokee'!R2C1" tooltip="" display="Cherokee"/>
    <hyperlink ref="D32" location="'Chilton'!R2C1" tooltip="" display="Chilton"/>
    <hyperlink ref="D34" location="'Choctaw'!R2C1" tooltip="" display="Choctaw"/>
    <hyperlink ref="D36" location="'Clarke'!R2C1" tooltip="" display="Clarke"/>
    <hyperlink ref="D38" location="'Clay'!R2C1" tooltip="" display="Clay"/>
    <hyperlink ref="D40" location="'Cleburne'!R2C1" tooltip="" display="Cleburne"/>
    <hyperlink ref="D42" location="'Coffee'!R2C1" tooltip="" display="Coffee"/>
    <hyperlink ref="D44" location="'Colbert'!R2C1" tooltip="" display="Colbert"/>
    <hyperlink ref="D46" location="'Conecuh'!R2C1" tooltip="" display="Conecuh"/>
    <hyperlink ref="D48" location="'Coosa'!R2C1" tooltip="" display="Coosa"/>
    <hyperlink ref="D50" location="'Covington'!R2C1" tooltip="" display="Covington"/>
    <hyperlink ref="D52" location="'Crenshaw'!R2C1" tooltip="" display="Crenshaw"/>
    <hyperlink ref="D54" location="'Cullman'!R2C1" tooltip="" display="Cullman"/>
    <hyperlink ref="D56" location="'Dale'!R2C1" tooltip="" display="Dale"/>
    <hyperlink ref="D58" location="'Dallas'!R2C1" tooltip="" display="Dallas"/>
    <hyperlink ref="D60" location="'DeKalb'!R2C1" tooltip="" display="DeKalb"/>
    <hyperlink ref="D62" location="'Elmore'!R2C1" tooltip="" display="Elmore"/>
    <hyperlink ref="D64" location="'Escambia'!R2C1" tooltip="" display="Escambia"/>
    <hyperlink ref="D66" location="'Etowah'!R2C1" tooltip="" display="Etowah"/>
    <hyperlink ref="D68" location="'Fayette'!R2C1" tooltip="" display="Fayette"/>
    <hyperlink ref="D70" location="'Franklin'!R2C1" tooltip="" display="Franklin"/>
    <hyperlink ref="D72" location="'Geneva'!R2C1" tooltip="" display="Geneva"/>
    <hyperlink ref="D74" location="'Greene'!R2C1" tooltip="" display="Greene"/>
    <hyperlink ref="D76" location="'Hale'!R2C1" tooltip="" display="Hale"/>
    <hyperlink ref="D78" location="'Henry'!R2C1" tooltip="" display="Henry"/>
    <hyperlink ref="D80" location="'Houston'!R2C1" tooltip="" display="Houston"/>
    <hyperlink ref="D82" location="'Jackson'!R2C1" tooltip="" display="Jackson"/>
    <hyperlink ref="D84" location="'Jefferson'!R2C1" tooltip="" display="Jefferson"/>
    <hyperlink ref="D86" location="'Lamar'!R2C1" tooltip="" display="Lamar"/>
    <hyperlink ref="D88" location="'Lauderdale'!R2C1" tooltip="" display="Lauderdale"/>
    <hyperlink ref="D90" location="'Lawrence'!R2C1" tooltip="" display="Lawrence"/>
    <hyperlink ref="D92" location="'Lee'!R2C1" tooltip="" display="Lee"/>
    <hyperlink ref="D94" location="'Limestone'!R2C1" tooltip="" display="Limestone"/>
    <hyperlink ref="D96" location="'Lowndes'!R2C1" tooltip="" display="Lowndes"/>
    <hyperlink ref="D98" location="'Macon'!R2C1" tooltip="" display="Macon"/>
    <hyperlink ref="D100" location="'Madison'!R2C1" tooltip="" display="Madison"/>
    <hyperlink ref="D102" location="'Marengo'!R2C1" tooltip="" display="Marengo"/>
    <hyperlink ref="D104" location="'Marion'!R2C1" tooltip="" display="Marion"/>
    <hyperlink ref="D106" location="'Marshall'!R2C1" tooltip="" display="Marshall"/>
    <hyperlink ref="D108" location="'Mobile'!R2C1" tooltip="" display="Mobile"/>
    <hyperlink ref="D110" location="'Monroe'!R2C1" tooltip="" display="Monroe"/>
    <hyperlink ref="D112" location="'Montgomery'!R2C1" tooltip="" display="Montgomery"/>
    <hyperlink ref="D114" location="'Morgan'!R2C1" tooltip="" display="Morgan"/>
    <hyperlink ref="D116" location="'Perry'!R2C1" tooltip="" display="Perry"/>
    <hyperlink ref="D118" location="'Pickens'!R2C1" tooltip="" display="Pickens"/>
    <hyperlink ref="D120" location="'Pike'!R2C1" tooltip="" display="Pike"/>
    <hyperlink ref="D122" location="'Randolph'!R2C1" tooltip="" display="Randolph"/>
    <hyperlink ref="D124" location="'Russell'!R2C1" tooltip="" display="Russell"/>
    <hyperlink ref="D126" location="'St. Clair'!R2C1" tooltip="" display="St. Clair"/>
    <hyperlink ref="D128" location="'Shelby'!R2C1" tooltip="" display="Shelby"/>
    <hyperlink ref="D130" location="'Sumter'!R2C1" tooltip="" display="Sumter"/>
    <hyperlink ref="D132" location="'Talladega'!R2C1" tooltip="" display="Talladega"/>
    <hyperlink ref="D134" location="'Tallapoosa'!R2C1" tooltip="" display="Tallapoosa"/>
    <hyperlink ref="D136" location="'Tuscaloosa'!R2C1" tooltip="" display="Tuscaloosa"/>
    <hyperlink ref="D138" location="'Walker'!R2C1" tooltip="" display="Walker"/>
    <hyperlink ref="D140" location="'Washington'!R2C1" tooltip="" display="Washington"/>
    <hyperlink ref="D142" location="'Wilcox'!R2C1" tooltip="" display="Wilcox"/>
    <hyperlink ref="D144" location="'Winston'!R2C1" tooltip="" display="Winston"/>
  </hyperlinks>
</worksheet>
</file>

<file path=xl/worksheets/sheet10.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5" customWidth="1"/>
    <col min="10" max="256" width="16.3516" style="75" customWidth="1"/>
  </cols>
  <sheetData>
    <row r="1" ht="27.65" customHeight="1">
      <c r="A1" t="s" s="7">
        <v>5</v>
      </c>
      <c r="B1" s="7"/>
      <c r="C1" s="7"/>
      <c r="D1" s="7"/>
      <c r="E1" s="7"/>
      <c r="F1" s="7"/>
      <c r="G1" s="7"/>
      <c r="H1" s="7"/>
      <c r="I1" s="7"/>
    </row>
    <row r="2" ht="20.35" customHeight="1">
      <c r="A2" s="8"/>
      <c r="B2" s="10"/>
      <c r="C2" s="10"/>
      <c r="D2" s="10"/>
      <c r="E2" s="8"/>
      <c r="F2" s="10"/>
      <c r="G2" s="10"/>
      <c r="H2" s="10"/>
      <c r="I2" s="8"/>
    </row>
    <row r="3" ht="32.7" customHeight="1">
      <c r="A3" s="11"/>
      <c r="B3" t="s" s="12">
        <v>14</v>
      </c>
      <c r="C3" t="s" s="12">
        <v>15</v>
      </c>
      <c r="D3" t="s" s="12">
        <v>16</v>
      </c>
      <c r="E3" s="52"/>
      <c r="F3" t="s" s="12">
        <v>112</v>
      </c>
      <c r="G3" t="s" s="12">
        <v>15</v>
      </c>
      <c r="H3" t="s" s="12">
        <v>16</v>
      </c>
      <c r="I3" s="53"/>
    </row>
    <row r="4" ht="20.7" customHeight="1">
      <c r="A4" s="15"/>
      <c r="B4" t="s" s="12">
        <v>24</v>
      </c>
      <c r="C4" s="21">
        <v>3618</v>
      </c>
      <c r="D4" s="22">
        <f>C4/C6</f>
        <v>0.4892494929006085</v>
      </c>
      <c r="E4" s="55"/>
      <c r="F4" t="s" s="12">
        <v>113</v>
      </c>
      <c r="G4" s="21">
        <v>1190</v>
      </c>
      <c r="H4" s="22">
        <f>G4/G6</f>
        <v>0.5116079105760963</v>
      </c>
      <c r="I4" s="56"/>
    </row>
    <row r="5" ht="32.7" customHeight="1">
      <c r="A5" s="15"/>
      <c r="B5" t="s" s="12">
        <v>32</v>
      </c>
      <c r="C5" s="21">
        <v>3777</v>
      </c>
      <c r="D5" s="22">
        <f>C5/C6</f>
        <v>0.5107505070993915</v>
      </c>
      <c r="E5" s="55"/>
      <c r="F5" t="s" s="12">
        <v>114</v>
      </c>
      <c r="G5" s="21">
        <v>1136</v>
      </c>
      <c r="H5" s="22">
        <f>G5/G6</f>
        <v>0.4883920894239037</v>
      </c>
      <c r="I5" s="56"/>
    </row>
    <row r="6" ht="20.7" customHeight="1">
      <c r="A6" s="15"/>
      <c r="B6" t="s" s="41">
        <v>40</v>
      </c>
      <c r="C6" s="42">
        <f>SUM(C4:C5)</f>
        <v>7395</v>
      </c>
      <c r="D6" s="43">
        <f>SUM(D4:D5)</f>
        <v>1</v>
      </c>
      <c r="E6" s="55"/>
      <c r="F6" t="s" s="12">
        <v>40</v>
      </c>
      <c r="G6" s="21">
        <f>SUM(G4:G5)</f>
        <v>2326</v>
      </c>
      <c r="H6" s="22">
        <f>SUM(H4:H5)</f>
        <v>1</v>
      </c>
      <c r="I6" s="56"/>
    </row>
    <row r="7" ht="20.7" customHeight="1">
      <c r="A7" s="26"/>
      <c r="B7" s="27"/>
      <c r="C7" s="27"/>
      <c r="D7" s="27"/>
      <c r="E7" s="58"/>
      <c r="F7" s="59"/>
      <c r="G7" s="59"/>
      <c r="H7" s="59"/>
      <c r="I7" s="57"/>
    </row>
    <row r="8" ht="32.7" customHeight="1">
      <c r="A8" s="15"/>
      <c r="B8" t="s" s="12">
        <v>41</v>
      </c>
      <c r="C8" t="s" s="12">
        <v>15</v>
      </c>
      <c r="D8" t="s" s="12">
        <v>16</v>
      </c>
      <c r="E8" s="55"/>
      <c r="F8" t="s" s="12">
        <v>115</v>
      </c>
      <c r="G8" t="s" s="12">
        <v>15</v>
      </c>
      <c r="H8" t="s" s="12">
        <v>16</v>
      </c>
      <c r="I8" s="56"/>
    </row>
    <row r="9" ht="20.7" customHeight="1">
      <c r="A9" s="15"/>
      <c r="B9" t="s" s="12">
        <v>47</v>
      </c>
      <c r="C9" s="21">
        <v>2193</v>
      </c>
      <c r="D9" s="22">
        <f>C9/C11</f>
        <v>0.2959913618572007</v>
      </c>
      <c r="E9" s="55"/>
      <c r="F9" t="s" s="12">
        <v>116</v>
      </c>
      <c r="G9" s="21">
        <v>1420</v>
      </c>
      <c r="H9" s="22">
        <f>G9/G11</f>
        <v>0.5403348554033486</v>
      </c>
      <c r="I9" s="56"/>
    </row>
    <row r="10" ht="20.7" customHeight="1">
      <c r="A10" s="15"/>
      <c r="B10" t="s" s="12">
        <v>53</v>
      </c>
      <c r="C10" s="21">
        <v>5216</v>
      </c>
      <c r="D10" s="22">
        <f>C10/C11</f>
        <v>0.7040086381427993</v>
      </c>
      <c r="E10" s="55"/>
      <c r="F10" t="s" s="12">
        <v>117</v>
      </c>
      <c r="G10" s="21">
        <v>1208</v>
      </c>
      <c r="H10" s="22">
        <f>G10/G11</f>
        <v>0.4596651445966514</v>
      </c>
      <c r="I10" s="56"/>
    </row>
    <row r="11" ht="20.7" customHeight="1">
      <c r="A11" s="15"/>
      <c r="B11" t="s" s="41">
        <v>40</v>
      </c>
      <c r="C11" s="42">
        <f>SUM(C9:C10)</f>
        <v>7409</v>
      </c>
      <c r="D11" s="43">
        <f>SUM(D9:D10)</f>
        <v>1</v>
      </c>
      <c r="E11" s="55"/>
      <c r="F11" t="s" s="12">
        <v>40</v>
      </c>
      <c r="G11" s="21">
        <f>SUM(G9:G10)</f>
        <v>2628</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2718</v>
      </c>
      <c r="D14" s="22">
        <f>C14/C16</f>
        <v>0.3953454545454546</v>
      </c>
      <c r="E14" s="56"/>
      <c r="F14" s="57"/>
      <c r="G14" s="57"/>
      <c r="H14" s="57"/>
      <c r="I14" s="57"/>
    </row>
    <row r="15" ht="32.7" customHeight="1">
      <c r="A15" s="15"/>
      <c r="B15" t="s" s="12">
        <v>67</v>
      </c>
      <c r="C15" s="21">
        <v>4157</v>
      </c>
      <c r="D15" s="22">
        <f>C15/C16</f>
        <v>0.6046545454545454</v>
      </c>
      <c r="E15" s="56"/>
      <c r="F15" s="57"/>
      <c r="G15" s="57"/>
      <c r="H15" s="57"/>
      <c r="I15" s="57"/>
    </row>
    <row r="16" ht="20.35" customHeight="1">
      <c r="A16" s="15"/>
      <c r="B16" t="s" s="41">
        <v>40</v>
      </c>
      <c r="C16" s="42">
        <f>SUM(C14:C15)</f>
        <v>6875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3672</v>
      </c>
      <c r="D19" s="22">
        <f>C19/C21</f>
        <v>0.6175580221997982</v>
      </c>
      <c r="E19" s="56"/>
      <c r="F19" s="57"/>
      <c r="G19" s="57"/>
      <c r="H19" s="57"/>
      <c r="I19" s="57"/>
    </row>
    <row r="20" ht="32.7" customHeight="1">
      <c r="A20" s="15"/>
      <c r="B20" t="s" s="12">
        <v>77</v>
      </c>
      <c r="C20" s="21">
        <v>2274</v>
      </c>
      <c r="D20" s="22">
        <f>C20/C21</f>
        <v>0.3824419778002018</v>
      </c>
      <c r="E20" s="56"/>
      <c r="F20" s="57"/>
      <c r="G20" s="57"/>
      <c r="H20" s="57"/>
      <c r="I20" s="57"/>
    </row>
    <row r="21" ht="20.35" customHeight="1">
      <c r="A21" s="15"/>
      <c r="B21" t="s" s="41">
        <v>40</v>
      </c>
      <c r="C21" s="42">
        <f>SUM(C19:C20)</f>
        <v>5946</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2928</v>
      </c>
      <c r="D24" s="22">
        <f>C24/C26</f>
        <v>0.4995734516294148</v>
      </c>
      <c r="E24" s="56"/>
      <c r="F24" s="57"/>
      <c r="G24" s="57"/>
      <c r="H24" s="57"/>
      <c r="I24" s="57"/>
    </row>
    <row r="25" ht="20.7" customHeight="1">
      <c r="A25" s="15"/>
      <c r="B25" t="s" s="12">
        <v>84</v>
      </c>
      <c r="C25" s="21">
        <v>2933</v>
      </c>
      <c r="D25" s="22">
        <f>C25/C26</f>
        <v>0.5004265483705852</v>
      </c>
      <c r="E25" s="56"/>
      <c r="F25" s="57"/>
      <c r="G25" s="57"/>
      <c r="H25" s="57"/>
      <c r="I25" s="57"/>
    </row>
    <row r="26" ht="20.35" customHeight="1">
      <c r="A26" s="15"/>
      <c r="B26" t="s" s="41">
        <v>40</v>
      </c>
      <c r="C26" s="42">
        <f>SUM(C24:C25)</f>
        <v>5861</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3368</v>
      </c>
      <c r="D29" s="22">
        <f>C29/C31</f>
        <v>0.4727681078046042</v>
      </c>
      <c r="E29" s="56"/>
      <c r="F29" s="57"/>
      <c r="G29" s="57"/>
      <c r="H29" s="57"/>
      <c r="I29" s="57"/>
    </row>
    <row r="30" ht="20.7" customHeight="1">
      <c r="A30" s="15"/>
      <c r="B30" t="s" s="12">
        <v>90</v>
      </c>
      <c r="C30" s="21">
        <v>3756</v>
      </c>
      <c r="D30" s="22">
        <f>C30/C31</f>
        <v>0.5272318921953958</v>
      </c>
      <c r="E30" s="56"/>
      <c r="F30" s="57"/>
      <c r="G30" s="57"/>
      <c r="H30" s="57"/>
      <c r="I30" s="57"/>
    </row>
    <row r="31" ht="20.7" customHeight="1">
      <c r="A31" s="15"/>
      <c r="B31" t="s" s="12">
        <v>40</v>
      </c>
      <c r="C31" s="21">
        <f>SUM(C29:C30)</f>
        <v>7124</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6" customWidth="1"/>
    <col min="10" max="256" width="16.3516" style="76"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42</v>
      </c>
      <c r="G3" t="s" s="12">
        <v>15</v>
      </c>
      <c r="H3" t="s" s="12">
        <v>16</v>
      </c>
      <c r="I3" s="53"/>
    </row>
    <row r="4" ht="20.7" customHeight="1">
      <c r="A4" s="15"/>
      <c r="B4" t="s" s="12">
        <v>24</v>
      </c>
      <c r="C4" s="21">
        <v>1083</v>
      </c>
      <c r="D4" s="22">
        <f>C4/C6</f>
        <v>0.4351145038167939</v>
      </c>
      <c r="E4" s="55"/>
      <c r="F4" t="s" s="12">
        <v>48</v>
      </c>
      <c r="G4" s="77">
        <v>1732</v>
      </c>
      <c r="H4" s="22">
        <f>G4/G6</f>
        <v>0.6636015325670498</v>
      </c>
      <c r="I4" s="56"/>
    </row>
    <row r="5" ht="32.7" customHeight="1">
      <c r="A5" s="15"/>
      <c r="B5" t="s" s="12">
        <v>32</v>
      </c>
      <c r="C5" s="21">
        <v>1406</v>
      </c>
      <c r="D5" s="22">
        <f>C5/C6</f>
        <v>0.5648854961832062</v>
      </c>
      <c r="E5" s="55"/>
      <c r="F5" t="s" s="12">
        <v>54</v>
      </c>
      <c r="G5" s="77">
        <v>878</v>
      </c>
      <c r="H5" s="22">
        <f>G5/G6</f>
        <v>0.3363984674329502</v>
      </c>
      <c r="I5" s="56"/>
    </row>
    <row r="6" ht="20.7" customHeight="1">
      <c r="A6" s="15"/>
      <c r="B6" t="s" s="41">
        <v>40</v>
      </c>
      <c r="C6" s="42">
        <f>SUM(C4:C5)</f>
        <v>2489</v>
      </c>
      <c r="D6" s="43">
        <f>SUM(D4:D5)</f>
        <v>1</v>
      </c>
      <c r="E6" s="55"/>
      <c r="F6" t="s" s="12">
        <v>40</v>
      </c>
      <c r="G6" s="21">
        <f>SUM(G4:G5)</f>
        <v>2610</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61</v>
      </c>
      <c r="G8" t="s" s="12">
        <v>15</v>
      </c>
      <c r="H8" t="s" s="12">
        <v>16</v>
      </c>
      <c r="I8" s="56"/>
    </row>
    <row r="9" ht="20.7" customHeight="1">
      <c r="A9" s="15"/>
      <c r="B9" t="s" s="12">
        <v>47</v>
      </c>
      <c r="C9" s="21">
        <v>1207</v>
      </c>
      <c r="D9" s="22">
        <f>C9/C11</f>
        <v>0.4956878850102669</v>
      </c>
      <c r="E9" s="55"/>
      <c r="F9" t="s" s="12">
        <v>65</v>
      </c>
      <c r="G9" s="77">
        <v>537</v>
      </c>
      <c r="H9" s="22">
        <f>G9/G11</f>
        <v>0.3298525798525799</v>
      </c>
      <c r="I9" s="56"/>
    </row>
    <row r="10" ht="32.7" customHeight="1">
      <c r="A10" s="15"/>
      <c r="B10" t="s" s="12">
        <v>53</v>
      </c>
      <c r="C10" s="21">
        <v>1228</v>
      </c>
      <c r="D10" s="22">
        <f>C10/C11</f>
        <v>0.5043121149897331</v>
      </c>
      <c r="E10" s="55"/>
      <c r="F10" t="s" s="12">
        <v>69</v>
      </c>
      <c r="G10" s="77">
        <v>1091</v>
      </c>
      <c r="H10" s="22">
        <f>G10/G11</f>
        <v>0.6701474201474201</v>
      </c>
      <c r="I10" s="56"/>
    </row>
    <row r="11" ht="20.7" customHeight="1">
      <c r="A11" s="15"/>
      <c r="B11" t="s" s="41">
        <v>40</v>
      </c>
      <c r="C11" s="42">
        <f>SUM(C9:C10)</f>
        <v>2435</v>
      </c>
      <c r="D11" s="43">
        <f>SUM(D9:D10)</f>
        <v>1</v>
      </c>
      <c r="E11" s="55"/>
      <c r="F11" t="s" s="12">
        <v>40</v>
      </c>
      <c r="G11" s="21">
        <f>SUM(G9:G10)</f>
        <v>1628</v>
      </c>
      <c r="H11" s="22">
        <f>SUM(H9:H10)</f>
        <v>1</v>
      </c>
      <c r="I11" s="56"/>
    </row>
    <row r="12" ht="20.7" customHeight="1">
      <c r="A12" s="26"/>
      <c r="B12" s="27"/>
      <c r="C12" s="27"/>
      <c r="D12" s="27"/>
      <c r="E12" s="58"/>
      <c r="F12" s="59"/>
      <c r="G12" s="59"/>
      <c r="H12" s="59"/>
      <c r="I12" s="57"/>
    </row>
    <row r="13" ht="20.7" customHeight="1">
      <c r="A13" s="15"/>
      <c r="B13" t="s" s="12">
        <v>59</v>
      </c>
      <c r="C13" t="s" s="12">
        <v>15</v>
      </c>
      <c r="D13" t="s" s="12">
        <v>16</v>
      </c>
      <c r="E13" s="55"/>
      <c r="F13" t="s" s="12">
        <v>18</v>
      </c>
      <c r="G13" t="s" s="12">
        <v>15</v>
      </c>
      <c r="H13" t="s" s="12">
        <v>16</v>
      </c>
      <c r="I13" s="56"/>
    </row>
    <row r="14" ht="20.7" customHeight="1">
      <c r="A14" s="15"/>
      <c r="B14" t="s" s="12">
        <v>63</v>
      </c>
      <c r="C14" s="21">
        <v>684</v>
      </c>
      <c r="D14" s="22">
        <f>C14/C16</f>
        <v>0.3030571555161719</v>
      </c>
      <c r="E14" s="55"/>
      <c r="F14" t="s" s="12">
        <v>26</v>
      </c>
      <c r="G14" s="21">
        <v>888</v>
      </c>
      <c r="H14" s="22">
        <f>G14/G16</f>
        <v>0.4079007808911346</v>
      </c>
      <c r="I14" s="56"/>
    </row>
    <row r="15" ht="32.7" customHeight="1">
      <c r="A15" s="15"/>
      <c r="B15" t="s" s="12">
        <v>67</v>
      </c>
      <c r="C15" s="21">
        <v>1573</v>
      </c>
      <c r="D15" s="22">
        <f>C15/C16</f>
        <v>0.696942844483828</v>
      </c>
      <c r="E15" s="55"/>
      <c r="F15" t="s" s="12">
        <v>34</v>
      </c>
      <c r="G15" s="21">
        <v>1289</v>
      </c>
      <c r="H15" s="22">
        <f>G15/G16</f>
        <v>0.5920992191088654</v>
      </c>
      <c r="I15" s="56"/>
    </row>
    <row r="16" ht="20.7" customHeight="1">
      <c r="A16" s="15"/>
      <c r="B16" t="s" s="41">
        <v>40</v>
      </c>
      <c r="C16" s="42">
        <f>SUM(C14:C15)</f>
        <v>2257</v>
      </c>
      <c r="D16" s="43">
        <f>SUM(D14:D15)</f>
        <v>1</v>
      </c>
      <c r="E16" s="55"/>
      <c r="F16" t="s" s="12">
        <v>40</v>
      </c>
      <c r="G16" s="21">
        <f>SUM(G14:G15)</f>
        <v>2177</v>
      </c>
      <c r="H16" s="22">
        <f>SUM(H14:H15)</f>
        <v>1</v>
      </c>
      <c r="I16" s="56"/>
    </row>
    <row r="17" ht="20.35" customHeight="1">
      <c r="A17" s="26"/>
      <c r="B17" s="29"/>
      <c r="C17" s="29"/>
      <c r="D17" s="29"/>
      <c r="E17" s="58"/>
      <c r="F17" s="60"/>
      <c r="G17" s="60"/>
      <c r="H17" s="60"/>
      <c r="I17" s="57"/>
    </row>
    <row r="18" ht="20.35" customHeight="1">
      <c r="A18" s="15"/>
      <c r="B18" t="s" s="61">
        <v>71</v>
      </c>
      <c r="C18" t="s" s="61">
        <v>15</v>
      </c>
      <c r="D18" t="s" s="61">
        <v>16</v>
      </c>
      <c r="E18" s="56"/>
      <c r="F18" s="57"/>
      <c r="G18" s="57"/>
      <c r="H18" s="57"/>
      <c r="I18" s="57"/>
    </row>
    <row r="19" ht="32.7" customHeight="1">
      <c r="A19" s="15"/>
      <c r="B19" t="s" s="12">
        <v>74</v>
      </c>
      <c r="C19" s="21">
        <v>1083</v>
      </c>
      <c r="D19" s="22">
        <f>C19/C21</f>
        <v>0.5390741662518665</v>
      </c>
      <c r="E19" s="56"/>
      <c r="F19" s="57"/>
      <c r="G19" s="57"/>
      <c r="H19" s="57"/>
      <c r="I19" s="57"/>
    </row>
    <row r="20" ht="32.7" customHeight="1">
      <c r="A20" s="15"/>
      <c r="B20" t="s" s="12">
        <v>77</v>
      </c>
      <c r="C20" s="21">
        <v>926</v>
      </c>
      <c r="D20" s="22">
        <f>C20/C21</f>
        <v>0.4609258337481334</v>
      </c>
      <c r="E20" s="56"/>
      <c r="F20" s="57"/>
      <c r="G20" s="57"/>
      <c r="H20" s="57"/>
      <c r="I20" s="57"/>
    </row>
    <row r="21" ht="20.35" customHeight="1">
      <c r="A21" s="15"/>
      <c r="B21" t="s" s="41">
        <v>40</v>
      </c>
      <c r="C21" s="42">
        <f>SUM(C19:C20)</f>
        <v>2009</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1243</v>
      </c>
      <c r="D24" s="22">
        <f>C24/C26</f>
        <v>0.6202594810379242</v>
      </c>
      <c r="E24" s="56"/>
      <c r="F24" s="57"/>
      <c r="G24" s="57"/>
      <c r="H24" s="57"/>
      <c r="I24" s="57"/>
    </row>
    <row r="25" ht="20.7" customHeight="1">
      <c r="A25" s="15"/>
      <c r="B25" t="s" s="12">
        <v>84</v>
      </c>
      <c r="C25" s="21">
        <v>761</v>
      </c>
      <c r="D25" s="22">
        <f>C25/C26</f>
        <v>0.3797405189620758</v>
      </c>
      <c r="E25" s="56"/>
      <c r="F25" s="57"/>
      <c r="G25" s="57"/>
      <c r="H25" s="57"/>
      <c r="I25" s="57"/>
    </row>
    <row r="26" ht="20.35" customHeight="1">
      <c r="A26" s="15"/>
      <c r="B26" t="s" s="41">
        <v>40</v>
      </c>
      <c r="C26" s="42">
        <f>SUM(C24:C25)</f>
        <v>2004</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1559</v>
      </c>
      <c r="D29" s="22">
        <f>C29/C31</f>
        <v>0.6012340917855765</v>
      </c>
      <c r="E29" s="56"/>
      <c r="F29" s="57"/>
      <c r="G29" s="57"/>
      <c r="H29" s="57"/>
      <c r="I29" s="57"/>
    </row>
    <row r="30" ht="20.7" customHeight="1">
      <c r="A30" s="15"/>
      <c r="B30" t="s" s="12">
        <v>90</v>
      </c>
      <c r="C30" s="21">
        <v>1034</v>
      </c>
      <c r="D30" s="22">
        <f>C30/C31</f>
        <v>0.3987659082144234</v>
      </c>
      <c r="E30" s="56"/>
      <c r="F30" s="57"/>
      <c r="G30" s="57"/>
      <c r="H30" s="57"/>
      <c r="I30" s="57"/>
    </row>
    <row r="31" ht="20.7" customHeight="1">
      <c r="A31" s="15"/>
      <c r="B31" t="s" s="12">
        <v>40</v>
      </c>
      <c r="C31" s="21">
        <f>SUM(C29:C30)</f>
        <v>2593</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78" customWidth="1"/>
    <col min="6" max="256" width="16.3516" style="78"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698</v>
      </c>
      <c r="D4" s="22">
        <f>C4/C6</f>
        <v>0.4803854094975912</v>
      </c>
      <c r="E4" s="56"/>
    </row>
    <row r="5" ht="32.7" customHeight="1">
      <c r="A5" s="15"/>
      <c r="B5" t="s" s="12">
        <v>32</v>
      </c>
      <c r="C5" s="21">
        <v>755</v>
      </c>
      <c r="D5" s="22">
        <f>C5/C6</f>
        <v>0.5196145905024088</v>
      </c>
      <c r="E5" s="56"/>
    </row>
    <row r="6" ht="20.35" customHeight="1">
      <c r="A6" s="15"/>
      <c r="B6" t="s" s="41">
        <v>40</v>
      </c>
      <c r="C6" s="42">
        <f>SUM(C4:C5)</f>
        <v>1453</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382</v>
      </c>
      <c r="D9" s="22">
        <f>C9/C11</f>
        <v>0.2639944713199723</v>
      </c>
      <c r="E9" s="56"/>
    </row>
    <row r="10" ht="20.7" customHeight="1">
      <c r="A10" s="15"/>
      <c r="B10" t="s" s="12">
        <v>53</v>
      </c>
      <c r="C10" s="21">
        <v>1065</v>
      </c>
      <c r="D10" s="22">
        <f>C10/C11</f>
        <v>0.7360055286800277</v>
      </c>
      <c r="E10" s="56"/>
    </row>
    <row r="11" ht="20.35" customHeight="1">
      <c r="A11" s="15"/>
      <c r="B11" t="s" s="41">
        <v>40</v>
      </c>
      <c r="C11" s="42">
        <f>SUM(C9:C10)</f>
        <v>1447</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559</v>
      </c>
      <c r="D14" s="22">
        <f>C14/C16</f>
        <v>0.40625</v>
      </c>
      <c r="E14" s="56"/>
    </row>
    <row r="15" ht="32.7" customHeight="1">
      <c r="A15" s="15"/>
      <c r="B15" t="s" s="12">
        <v>67</v>
      </c>
      <c r="C15" s="21">
        <v>817</v>
      </c>
      <c r="D15" s="22">
        <f>C15/C16</f>
        <v>0.59375</v>
      </c>
      <c r="E15" s="56"/>
    </row>
    <row r="16" ht="20.35" customHeight="1">
      <c r="A16" s="15"/>
      <c r="B16" t="s" s="41">
        <v>40</v>
      </c>
      <c r="C16" s="42">
        <f>SUM(C14:C15)</f>
        <v>1376</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759</v>
      </c>
      <c r="D19" s="22">
        <f>C19/C21</f>
        <v>0.6206050695012265</v>
      </c>
      <c r="E19" s="56"/>
    </row>
    <row r="20" ht="32.7" customHeight="1">
      <c r="A20" s="15"/>
      <c r="B20" t="s" s="12">
        <v>77</v>
      </c>
      <c r="C20" s="21">
        <v>464</v>
      </c>
      <c r="D20" s="22">
        <f>C20/C21</f>
        <v>0.3793949304987735</v>
      </c>
      <c r="E20" s="56"/>
    </row>
    <row r="21" ht="20.35" customHeight="1">
      <c r="A21" s="15"/>
      <c r="B21" t="s" s="41">
        <v>40</v>
      </c>
      <c r="C21" s="42">
        <f>SUM(C19:C20)</f>
        <v>1223</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574</v>
      </c>
      <c r="D24" s="22">
        <f>C24/C26</f>
        <v>0.4735973597359736</v>
      </c>
      <c r="E24" s="56"/>
    </row>
    <row r="25" ht="20.7" customHeight="1">
      <c r="A25" s="15"/>
      <c r="B25" t="s" s="12">
        <v>84</v>
      </c>
      <c r="C25" s="21">
        <v>638</v>
      </c>
      <c r="D25" s="22">
        <f>C25/C26</f>
        <v>0.5264026402640264</v>
      </c>
      <c r="E25" s="56"/>
    </row>
    <row r="26" ht="20.35" customHeight="1">
      <c r="A26" s="15"/>
      <c r="B26" t="s" s="41">
        <v>40</v>
      </c>
      <c r="C26" s="42">
        <f>SUM(C24:C25)</f>
        <v>1212</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694</v>
      </c>
      <c r="D29" s="22">
        <f>C29/C31</f>
        <v>0.4766483516483517</v>
      </c>
      <c r="E29" s="56"/>
    </row>
    <row r="30" ht="20.7" customHeight="1">
      <c r="A30" s="15"/>
      <c r="B30" t="s" s="12">
        <v>90</v>
      </c>
      <c r="C30" s="21">
        <v>762</v>
      </c>
      <c r="D30" s="22">
        <f>C30/C31</f>
        <v>0.5233516483516484</v>
      </c>
      <c r="E30" s="56"/>
    </row>
    <row r="31" ht="20.7" customHeight="1">
      <c r="A31" s="15"/>
      <c r="B31" t="s" s="12">
        <v>40</v>
      </c>
      <c r="C31" s="21">
        <f>SUM(C29:C30)</f>
        <v>1456</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3.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79" customWidth="1"/>
    <col min="14" max="256" width="16.3516" style="79"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20.7" customHeight="1">
      <c r="A3" s="11"/>
      <c r="B3" t="s" s="12">
        <v>14</v>
      </c>
      <c r="C3" t="s" s="12">
        <v>15</v>
      </c>
      <c r="D3" t="s" s="12">
        <v>16</v>
      </c>
      <c r="E3" s="52"/>
      <c r="F3" t="s" s="12">
        <v>72</v>
      </c>
      <c r="G3" t="s" s="12">
        <v>15</v>
      </c>
      <c r="H3" t="s" s="12">
        <v>16</v>
      </c>
      <c r="I3" s="52"/>
      <c r="J3" t="s" s="12">
        <v>97</v>
      </c>
      <c r="K3" t="s" s="12">
        <v>15</v>
      </c>
      <c r="L3" t="s" s="12">
        <v>16</v>
      </c>
      <c r="M3" s="53"/>
    </row>
    <row r="4" ht="20.7" customHeight="1">
      <c r="A4" s="15"/>
      <c r="B4" t="s" s="12">
        <v>24</v>
      </c>
      <c r="C4" s="21">
        <v>2729</v>
      </c>
      <c r="D4" s="22">
        <f>C4/C6</f>
        <v>0.5617538081515027</v>
      </c>
      <c r="E4" s="55"/>
      <c r="F4" t="s" s="12">
        <v>75</v>
      </c>
      <c r="G4" s="21">
        <v>247</v>
      </c>
      <c r="H4" s="22">
        <f>G4/G6</f>
        <v>0.3847352024922118</v>
      </c>
      <c r="I4" s="55"/>
      <c r="J4" t="s" s="12">
        <v>121</v>
      </c>
      <c r="K4" s="21">
        <v>2600</v>
      </c>
      <c r="L4" s="22">
        <f>K4/K6</f>
        <v>0.5142405063291139</v>
      </c>
      <c r="M4" s="56"/>
    </row>
    <row r="5" ht="32.7" customHeight="1">
      <c r="A5" s="15"/>
      <c r="B5" t="s" s="12">
        <v>32</v>
      </c>
      <c r="C5" s="21">
        <v>2129</v>
      </c>
      <c r="D5" s="22">
        <f>C5/C6</f>
        <v>0.4382461918484973</v>
      </c>
      <c r="E5" s="55"/>
      <c r="F5" t="s" s="12">
        <v>78</v>
      </c>
      <c r="G5" s="21">
        <v>395</v>
      </c>
      <c r="H5" s="22">
        <f>G5/G6</f>
        <v>0.6152647975077882</v>
      </c>
      <c r="I5" s="55"/>
      <c r="J5" t="s" s="12">
        <v>122</v>
      </c>
      <c r="K5" s="21">
        <v>2456</v>
      </c>
      <c r="L5" s="22">
        <f>K5/K6</f>
        <v>0.4857594936708861</v>
      </c>
      <c r="M5" s="56"/>
    </row>
    <row r="6" ht="20.7" customHeight="1">
      <c r="A6" s="15"/>
      <c r="B6" t="s" s="41">
        <v>40</v>
      </c>
      <c r="C6" s="42">
        <f>SUM(C4:C5)</f>
        <v>4858</v>
      </c>
      <c r="D6" s="43">
        <f>SUM(D4:D5)</f>
        <v>1</v>
      </c>
      <c r="E6" s="55"/>
      <c r="F6" t="s" s="12">
        <v>40</v>
      </c>
      <c r="G6" s="21">
        <f>SUM(G4:G5)</f>
        <v>642</v>
      </c>
      <c r="H6" s="22">
        <f>SUM(H4:H5)</f>
        <v>1</v>
      </c>
      <c r="I6" s="55"/>
      <c r="J6" t="s" s="12">
        <v>40</v>
      </c>
      <c r="K6" s="21">
        <f>SUM(K4:K5)</f>
        <v>5056</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1652</v>
      </c>
      <c r="D9" s="22">
        <f>C9/C11</f>
        <v>0.339568345323741</v>
      </c>
      <c r="E9" s="56"/>
      <c r="F9" s="57"/>
      <c r="G9" s="57"/>
      <c r="H9" s="57"/>
      <c r="I9" s="57"/>
      <c r="J9" s="57"/>
      <c r="K9" s="57"/>
      <c r="L9" s="57"/>
      <c r="M9" s="57"/>
    </row>
    <row r="10" ht="20.7" customHeight="1">
      <c r="A10" s="15"/>
      <c r="B10" t="s" s="12">
        <v>53</v>
      </c>
      <c r="C10" s="21">
        <v>3213</v>
      </c>
      <c r="D10" s="22">
        <f>C10/C11</f>
        <v>0.660431654676259</v>
      </c>
      <c r="E10" s="56"/>
      <c r="F10" s="57"/>
      <c r="G10" s="57"/>
      <c r="H10" s="57"/>
      <c r="I10" s="57"/>
      <c r="J10" s="57"/>
      <c r="K10" s="57"/>
      <c r="L10" s="57"/>
      <c r="M10" s="57"/>
    </row>
    <row r="11" ht="20.35" customHeight="1">
      <c r="A11" s="15"/>
      <c r="B11" t="s" s="41">
        <v>40</v>
      </c>
      <c r="C11" s="42">
        <f>SUM(C9:C10)</f>
        <v>4865</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2046</v>
      </c>
      <c r="D14" s="22">
        <f>C14/C16</f>
        <v>0.4631054775916704</v>
      </c>
      <c r="E14" s="56"/>
      <c r="F14" s="57"/>
      <c r="G14" s="57"/>
      <c r="H14" s="57"/>
      <c r="I14" s="57"/>
      <c r="J14" s="57"/>
      <c r="K14" s="57"/>
      <c r="L14" s="57"/>
      <c r="M14" s="57"/>
    </row>
    <row r="15" ht="32.7" customHeight="1">
      <c r="A15" s="15"/>
      <c r="B15" t="s" s="12">
        <v>67</v>
      </c>
      <c r="C15" s="21">
        <v>2372</v>
      </c>
      <c r="D15" s="22">
        <f>C15/C16</f>
        <v>0.5368945224083296</v>
      </c>
      <c r="E15" s="56"/>
      <c r="F15" s="57"/>
      <c r="G15" s="57"/>
      <c r="H15" s="57"/>
      <c r="I15" s="57"/>
      <c r="J15" s="57"/>
      <c r="K15" s="57"/>
      <c r="L15" s="57"/>
      <c r="M15" s="57"/>
    </row>
    <row r="16" ht="20.35" customHeight="1">
      <c r="A16" s="15"/>
      <c r="B16" t="s" s="41">
        <v>40</v>
      </c>
      <c r="C16" s="42">
        <f>SUM(C14:C15)</f>
        <v>4418</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2226</v>
      </c>
      <c r="D19" s="22">
        <f>C19/C21</f>
        <v>0.5665563756681089</v>
      </c>
      <c r="E19" s="56"/>
      <c r="F19" s="57"/>
      <c r="G19" s="57"/>
      <c r="H19" s="57"/>
      <c r="I19" s="57"/>
      <c r="J19" s="57"/>
      <c r="K19" s="57"/>
      <c r="L19" s="57"/>
      <c r="M19" s="57"/>
    </row>
    <row r="20" ht="32.7" customHeight="1">
      <c r="A20" s="15"/>
      <c r="B20" t="s" s="12">
        <v>77</v>
      </c>
      <c r="C20" s="21">
        <v>1703</v>
      </c>
      <c r="D20" s="22">
        <f>C20/C21</f>
        <v>0.433443624331891</v>
      </c>
      <c r="E20" s="56"/>
      <c r="F20" s="57"/>
      <c r="G20" s="57"/>
      <c r="H20" s="57"/>
      <c r="I20" s="57"/>
      <c r="J20" s="57"/>
      <c r="K20" s="57"/>
      <c r="L20" s="57"/>
      <c r="M20" s="57"/>
    </row>
    <row r="21" ht="20.35" customHeight="1">
      <c r="A21" s="15"/>
      <c r="B21" t="s" s="41">
        <v>40</v>
      </c>
      <c r="C21" s="42">
        <f>SUM(C19:C20)</f>
        <v>3929</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1860</v>
      </c>
      <c r="D24" s="22">
        <f>C24/C26</f>
        <v>0.4705287123703517</v>
      </c>
      <c r="E24" s="56"/>
      <c r="F24" s="57"/>
      <c r="G24" s="57"/>
      <c r="H24" s="57"/>
      <c r="I24" s="57"/>
      <c r="J24" s="57"/>
      <c r="K24" s="57"/>
      <c r="L24" s="57"/>
      <c r="M24" s="57"/>
    </row>
    <row r="25" ht="20.7" customHeight="1">
      <c r="A25" s="15"/>
      <c r="B25" t="s" s="12">
        <v>84</v>
      </c>
      <c r="C25" s="21">
        <v>2093</v>
      </c>
      <c r="D25" s="22">
        <f>C25/C26</f>
        <v>0.5294712876296483</v>
      </c>
      <c r="E25" s="56"/>
      <c r="F25" s="57"/>
      <c r="G25" s="57"/>
      <c r="H25" s="57"/>
      <c r="I25" s="57"/>
      <c r="J25" s="57"/>
      <c r="K25" s="57"/>
      <c r="L25" s="57"/>
      <c r="M25" s="57"/>
    </row>
    <row r="26" ht="20.35" customHeight="1">
      <c r="A26" s="15"/>
      <c r="B26" t="s" s="41">
        <v>40</v>
      </c>
      <c r="C26" s="42">
        <f>SUM(C24:C25)</f>
        <v>3953</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1894</v>
      </c>
      <c r="D29" s="22">
        <f>C29/C31</f>
        <v>0.4059151307329619</v>
      </c>
      <c r="E29" s="56"/>
      <c r="F29" s="57"/>
      <c r="G29" s="57"/>
      <c r="H29" s="57"/>
      <c r="I29" s="57"/>
      <c r="J29" s="57"/>
      <c r="K29" s="57"/>
      <c r="L29" s="57"/>
      <c r="M29" s="57"/>
    </row>
    <row r="30" ht="20.7" customHeight="1">
      <c r="A30" s="15"/>
      <c r="B30" t="s" s="12">
        <v>90</v>
      </c>
      <c r="C30" s="21">
        <v>2772</v>
      </c>
      <c r="D30" s="22">
        <f>C30/C31</f>
        <v>0.5940848692670382</v>
      </c>
      <c r="E30" s="56"/>
      <c r="F30" s="57"/>
      <c r="G30" s="57"/>
      <c r="H30" s="57"/>
      <c r="I30" s="57"/>
      <c r="J30" s="57"/>
      <c r="K30" s="57"/>
      <c r="L30" s="57"/>
      <c r="M30" s="57"/>
    </row>
    <row r="31" ht="20.7" customHeight="1">
      <c r="A31" s="15"/>
      <c r="B31" t="s" s="12">
        <v>40</v>
      </c>
      <c r="C31" s="21">
        <f>SUM(C29:C30)</f>
        <v>4666</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4.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80" customWidth="1"/>
    <col min="6" max="256" width="16.3516" style="80"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34</v>
      </c>
      <c r="D4" s="22">
        <f>C4/C6</f>
        <v>0.5396825396825397</v>
      </c>
      <c r="E4" s="56"/>
    </row>
    <row r="5" ht="32.7" customHeight="1">
      <c r="A5" s="15"/>
      <c r="B5" t="s" s="12">
        <v>32</v>
      </c>
      <c r="C5" s="21">
        <v>29</v>
      </c>
      <c r="D5" s="22">
        <f>C5/C6</f>
        <v>0.4603174603174603</v>
      </c>
      <c r="E5" s="56"/>
    </row>
    <row r="6" ht="20.35" customHeight="1">
      <c r="A6" s="15"/>
      <c r="B6" t="s" s="41">
        <v>40</v>
      </c>
      <c r="C6" s="42">
        <f>SUM(C4:C5)</f>
        <v>63</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18</v>
      </c>
      <c r="D9" s="22">
        <f>C9/C11</f>
        <v>0.2903225806451613</v>
      </c>
      <c r="E9" s="56"/>
    </row>
    <row r="10" ht="20.7" customHeight="1">
      <c r="A10" s="15"/>
      <c r="B10" t="s" s="12">
        <v>53</v>
      </c>
      <c r="C10" s="21">
        <v>44</v>
      </c>
      <c r="D10" s="22">
        <f>C10/C11</f>
        <v>0.7096774193548387</v>
      </c>
      <c r="E10" s="56"/>
    </row>
    <row r="11" ht="20.35" customHeight="1">
      <c r="A11" s="15"/>
      <c r="B11" t="s" s="41">
        <v>40</v>
      </c>
      <c r="C11" s="42">
        <f>SUM(C9:C10)</f>
        <v>62</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24</v>
      </c>
      <c r="D14" s="22">
        <f>C14/C16</f>
        <v>0.4067796610169492</v>
      </c>
      <c r="E14" s="56"/>
    </row>
    <row r="15" ht="32.7" customHeight="1">
      <c r="A15" s="15"/>
      <c r="B15" t="s" s="12">
        <v>67</v>
      </c>
      <c r="C15" s="21">
        <v>35</v>
      </c>
      <c r="D15" s="22">
        <f>C15/C16</f>
        <v>0.5932203389830508</v>
      </c>
      <c r="E15" s="56"/>
    </row>
    <row r="16" ht="20.35" customHeight="1">
      <c r="A16" s="15"/>
      <c r="B16" t="s" s="41">
        <v>40</v>
      </c>
      <c r="C16" s="42">
        <f>SUM(C14:C15)</f>
        <v>59</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34</v>
      </c>
      <c r="D19" s="22">
        <f>C19/C21</f>
        <v>0.6538461538461539</v>
      </c>
      <c r="E19" s="56"/>
    </row>
    <row r="20" ht="32.7" customHeight="1">
      <c r="A20" s="15"/>
      <c r="B20" t="s" s="12">
        <v>77</v>
      </c>
      <c r="C20" s="21">
        <v>18</v>
      </c>
      <c r="D20" s="22">
        <f>C20/C21</f>
        <v>0.3461538461538461</v>
      </c>
      <c r="E20" s="56"/>
    </row>
    <row r="21" ht="20.35" customHeight="1">
      <c r="A21" s="15"/>
      <c r="B21" t="s" s="41">
        <v>40</v>
      </c>
      <c r="C21" s="42">
        <f>SUM(C19:C20)</f>
        <v>52</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22</v>
      </c>
      <c r="D24" s="22">
        <f>C24/C26</f>
        <v>0.4230769230769231</v>
      </c>
      <c r="E24" s="56"/>
    </row>
    <row r="25" ht="20.7" customHeight="1">
      <c r="A25" s="15"/>
      <c r="B25" t="s" s="12">
        <v>84</v>
      </c>
      <c r="C25" s="21">
        <v>30</v>
      </c>
      <c r="D25" s="22">
        <f>C25/C26</f>
        <v>0.5769230769230769</v>
      </c>
      <c r="E25" s="56"/>
    </row>
    <row r="26" ht="20.35" customHeight="1">
      <c r="A26" s="15"/>
      <c r="B26" t="s" s="41">
        <v>40</v>
      </c>
      <c r="C26" s="42">
        <f>SUM(C24:C25)</f>
        <v>52</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28</v>
      </c>
      <c r="D29" s="22">
        <f>C29/C31</f>
        <v>0.4827586206896552</v>
      </c>
      <c r="E29" s="56"/>
    </row>
    <row r="30" ht="20.7" customHeight="1">
      <c r="A30" s="15"/>
      <c r="B30" t="s" s="12">
        <v>90</v>
      </c>
      <c r="C30" s="21">
        <v>30</v>
      </c>
      <c r="D30" s="22">
        <f>C30/C31</f>
        <v>0.5172413793103449</v>
      </c>
      <c r="E30" s="56"/>
    </row>
    <row r="31" ht="20.7" customHeight="1">
      <c r="A31" s="15"/>
      <c r="B31" t="s" s="12">
        <v>40</v>
      </c>
      <c r="C31" s="21">
        <f>SUM(C29:C30)</f>
        <v>58</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5.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81" customWidth="1"/>
    <col min="6" max="256" width="16.3516" style="81"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651</v>
      </c>
      <c r="D4" s="22">
        <f>C4/C6</f>
        <v>0.4375</v>
      </c>
      <c r="E4" s="56"/>
    </row>
    <row r="5" ht="32.7" customHeight="1">
      <c r="A5" s="15"/>
      <c r="B5" t="s" s="12">
        <v>32</v>
      </c>
      <c r="C5" s="21">
        <v>837</v>
      </c>
      <c r="D5" s="22">
        <f>C5/C6</f>
        <v>0.5625</v>
      </c>
      <c r="E5" s="56"/>
    </row>
    <row r="6" ht="20.35" customHeight="1">
      <c r="A6" s="15"/>
      <c r="B6" t="s" s="41">
        <v>40</v>
      </c>
      <c r="C6" s="42">
        <f>SUM(C4:C5)</f>
        <v>1488</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707</v>
      </c>
      <c r="D9" s="22">
        <f>C9/C11</f>
        <v>0.4789972899728998</v>
      </c>
      <c r="E9" s="56"/>
    </row>
    <row r="10" ht="20.7" customHeight="1">
      <c r="A10" s="15"/>
      <c r="B10" t="s" s="12">
        <v>53</v>
      </c>
      <c r="C10" s="21">
        <v>769</v>
      </c>
      <c r="D10" s="22">
        <f>C10/C11</f>
        <v>0.5210027100271003</v>
      </c>
      <c r="E10" s="56"/>
    </row>
    <row r="11" ht="20.35" customHeight="1">
      <c r="A11" s="15"/>
      <c r="B11" t="s" s="41">
        <v>40</v>
      </c>
      <c r="C11" s="42">
        <f>SUM(C9:C10)</f>
        <v>1476</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580</v>
      </c>
      <c r="D14" s="22">
        <f>C14/C16</f>
        <v>0.4221251819505095</v>
      </c>
      <c r="E14" s="56"/>
    </row>
    <row r="15" ht="32.7" customHeight="1">
      <c r="A15" s="15"/>
      <c r="B15" t="s" s="12">
        <v>67</v>
      </c>
      <c r="C15" s="21">
        <v>794</v>
      </c>
      <c r="D15" s="22">
        <f>C15/C16</f>
        <v>0.5778748180494906</v>
      </c>
      <c r="E15" s="56"/>
    </row>
    <row r="16" ht="20.35" customHeight="1">
      <c r="A16" s="15"/>
      <c r="B16" t="s" s="41">
        <v>40</v>
      </c>
      <c r="C16" s="42">
        <f>SUM(C14:C15)</f>
        <v>1374</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481</v>
      </c>
      <c r="D19" s="22">
        <f>C19/C21</f>
        <v>0.4076271186440678</v>
      </c>
      <c r="E19" s="56"/>
    </row>
    <row r="20" ht="32.7" customHeight="1">
      <c r="A20" s="15"/>
      <c r="B20" t="s" s="12">
        <v>77</v>
      </c>
      <c r="C20" s="21">
        <v>699</v>
      </c>
      <c r="D20" s="22">
        <f>C20/C21</f>
        <v>0.5923728813559322</v>
      </c>
      <c r="E20" s="56"/>
    </row>
    <row r="21" ht="20.35" customHeight="1">
      <c r="A21" s="15"/>
      <c r="B21" t="s" s="41">
        <v>40</v>
      </c>
      <c r="C21" s="42">
        <f>SUM(C19:C20)</f>
        <v>1180</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611</v>
      </c>
      <c r="D24" s="22">
        <f>C24/C26</f>
        <v>0.5340909090909091</v>
      </c>
      <c r="E24" s="56"/>
    </row>
    <row r="25" ht="20.7" customHeight="1">
      <c r="A25" s="15"/>
      <c r="B25" t="s" s="12">
        <v>84</v>
      </c>
      <c r="C25" s="21">
        <v>533</v>
      </c>
      <c r="D25" s="22">
        <f>C25/C26</f>
        <v>0.4659090909090909</v>
      </c>
      <c r="E25" s="56"/>
    </row>
    <row r="26" ht="20.35" customHeight="1">
      <c r="A26" s="15"/>
      <c r="B26" t="s" s="41">
        <v>40</v>
      </c>
      <c r="C26" s="42">
        <f>SUM(C24:C25)</f>
        <v>1144</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500</v>
      </c>
      <c r="D29" s="22">
        <f>C29/C31</f>
        <v>0.3987240829346093</v>
      </c>
      <c r="E29" s="56"/>
    </row>
    <row r="30" ht="20.7" customHeight="1">
      <c r="A30" s="15"/>
      <c r="B30" t="s" s="12">
        <v>90</v>
      </c>
      <c r="C30" s="21">
        <v>754</v>
      </c>
      <c r="D30" s="22">
        <f>C30/C31</f>
        <v>0.6012759170653907</v>
      </c>
      <c r="E30" s="56"/>
    </row>
    <row r="31" ht="20.7" customHeight="1">
      <c r="A31" s="15"/>
      <c r="B31" t="s" s="12">
        <v>40</v>
      </c>
      <c r="C31" s="21">
        <f>SUM(C29:C30)</f>
        <v>1254</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6.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82" customWidth="1"/>
    <col min="14" max="256" width="16.3516" style="82"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20.7" customHeight="1">
      <c r="A3" s="11"/>
      <c r="B3" t="s" s="12">
        <v>14</v>
      </c>
      <c r="C3" t="s" s="12">
        <v>15</v>
      </c>
      <c r="D3" t="s" s="12">
        <v>16</v>
      </c>
      <c r="E3" s="52"/>
      <c r="F3" t="s" s="12">
        <v>42</v>
      </c>
      <c r="G3" t="s" s="12">
        <v>15</v>
      </c>
      <c r="H3" t="s" s="12">
        <v>16</v>
      </c>
      <c r="I3" s="52"/>
      <c r="J3" t="s" s="12">
        <v>106</v>
      </c>
      <c r="K3" t="s" s="12">
        <v>15</v>
      </c>
      <c r="L3" t="s" s="12">
        <v>16</v>
      </c>
      <c r="M3" s="53"/>
    </row>
    <row r="4" ht="20.7" customHeight="1">
      <c r="A4" s="15"/>
      <c r="B4" t="s" s="12">
        <v>24</v>
      </c>
      <c r="C4" s="21">
        <v>1127</v>
      </c>
      <c r="D4" s="22">
        <f>C4/C6</f>
        <v>0.4923547400611621</v>
      </c>
      <c r="E4" s="55"/>
      <c r="F4" t="s" s="12">
        <v>48</v>
      </c>
      <c r="G4" s="77">
        <v>493</v>
      </c>
      <c r="H4" s="22">
        <f>G4/G6</f>
        <v>0.2108639863130881</v>
      </c>
      <c r="I4" s="55"/>
      <c r="J4" t="s" s="12">
        <v>126</v>
      </c>
      <c r="K4" s="21">
        <v>1117</v>
      </c>
      <c r="L4" s="22">
        <f>K4/K6</f>
        <v>0.475926714955262</v>
      </c>
      <c r="M4" s="56"/>
    </row>
    <row r="5" ht="32.7" customHeight="1">
      <c r="A5" s="15"/>
      <c r="B5" t="s" s="12">
        <v>32</v>
      </c>
      <c r="C5" s="21">
        <v>1162</v>
      </c>
      <c r="D5" s="22">
        <f>C5/C6</f>
        <v>0.5076452599388379</v>
      </c>
      <c r="E5" s="55"/>
      <c r="F5" t="s" s="12">
        <v>54</v>
      </c>
      <c r="G5" s="77">
        <v>1845</v>
      </c>
      <c r="H5" s="22">
        <f>G5/G6</f>
        <v>0.7891360136869119</v>
      </c>
      <c r="I5" s="55"/>
      <c r="J5" t="s" s="12">
        <v>127</v>
      </c>
      <c r="K5" s="21">
        <v>1230</v>
      </c>
      <c r="L5" s="22">
        <f>K5/K6</f>
        <v>0.5240732850447379</v>
      </c>
      <c r="M5" s="56"/>
    </row>
    <row r="6" ht="20.7" customHeight="1">
      <c r="A6" s="15"/>
      <c r="B6" t="s" s="41">
        <v>40</v>
      </c>
      <c r="C6" s="42">
        <f>SUM(C4:C5)</f>
        <v>2289</v>
      </c>
      <c r="D6" s="43">
        <f>SUM(D4:D5)</f>
        <v>1</v>
      </c>
      <c r="E6" s="55"/>
      <c r="F6" t="s" s="12">
        <v>40</v>
      </c>
      <c r="G6" s="21">
        <f>SUM(G4:G5)</f>
        <v>2338</v>
      </c>
      <c r="H6" s="22">
        <f>SUM(H4:H5)</f>
        <v>1</v>
      </c>
      <c r="I6" s="55"/>
      <c r="J6" t="s" s="12">
        <v>40</v>
      </c>
      <c r="K6" s="21">
        <f>SUM(K4:K5)</f>
        <v>2347</v>
      </c>
      <c r="L6" s="22">
        <f>SUM(L4:L5)</f>
        <v>1</v>
      </c>
      <c r="M6" s="56"/>
    </row>
    <row r="7" ht="20.7" customHeight="1">
      <c r="A7" s="26"/>
      <c r="B7" s="27"/>
      <c r="C7" s="27"/>
      <c r="D7" s="27"/>
      <c r="E7" s="58"/>
      <c r="F7" s="59"/>
      <c r="G7" s="59"/>
      <c r="H7" s="59"/>
      <c r="I7" s="57"/>
      <c r="J7" s="60"/>
      <c r="K7" s="60"/>
      <c r="L7" s="60"/>
      <c r="M7" s="57"/>
    </row>
    <row r="8" ht="20.7" customHeight="1">
      <c r="A8" s="15"/>
      <c r="B8" t="s" s="12">
        <v>41</v>
      </c>
      <c r="C8" t="s" s="12">
        <v>15</v>
      </c>
      <c r="D8" t="s" s="12">
        <v>16</v>
      </c>
      <c r="E8" s="55"/>
      <c r="F8" t="s" s="12">
        <v>18</v>
      </c>
      <c r="G8" t="s" s="12">
        <v>15</v>
      </c>
      <c r="H8" t="s" s="12">
        <v>16</v>
      </c>
      <c r="I8" s="56"/>
      <c r="J8" s="57"/>
      <c r="K8" s="57"/>
      <c r="L8" s="57"/>
      <c r="M8" s="57"/>
    </row>
    <row r="9" ht="20.7" customHeight="1">
      <c r="A9" s="15"/>
      <c r="B9" t="s" s="12">
        <v>47</v>
      </c>
      <c r="C9" s="21">
        <v>620</v>
      </c>
      <c r="D9" s="22">
        <f>C9/C11</f>
        <v>0.275923453493547</v>
      </c>
      <c r="E9" s="55"/>
      <c r="F9" t="s" s="12">
        <v>26</v>
      </c>
      <c r="G9" s="21">
        <v>759</v>
      </c>
      <c r="H9" s="22">
        <f>G9/G11</f>
        <v>0.4045842217484009</v>
      </c>
      <c r="I9" s="56"/>
      <c r="J9" s="57"/>
      <c r="K9" s="57"/>
      <c r="L9" s="57"/>
      <c r="M9" s="57"/>
    </row>
    <row r="10" ht="20.7" customHeight="1">
      <c r="A10" s="15"/>
      <c r="B10" t="s" s="12">
        <v>53</v>
      </c>
      <c r="C10" s="21">
        <v>1627</v>
      </c>
      <c r="D10" s="22">
        <f>C10/C11</f>
        <v>0.724076546506453</v>
      </c>
      <c r="E10" s="55"/>
      <c r="F10" t="s" s="12">
        <v>34</v>
      </c>
      <c r="G10" s="21">
        <v>1117</v>
      </c>
      <c r="H10" s="22">
        <f>G10/G11</f>
        <v>0.5954157782515992</v>
      </c>
      <c r="I10" s="56"/>
      <c r="J10" s="57"/>
      <c r="K10" s="57"/>
      <c r="L10" s="57"/>
      <c r="M10" s="57"/>
    </row>
    <row r="11" ht="20.7" customHeight="1">
      <c r="A11" s="15"/>
      <c r="B11" t="s" s="41">
        <v>40</v>
      </c>
      <c r="C11" s="42">
        <f>SUM(C9:C10)</f>
        <v>2247</v>
      </c>
      <c r="D11" s="43">
        <f>SUM(D9:D10)</f>
        <v>1</v>
      </c>
      <c r="E11" s="55"/>
      <c r="F11" t="s" s="12">
        <v>40</v>
      </c>
      <c r="G11" s="21">
        <f>SUM(G9:G10)</f>
        <v>1876</v>
      </c>
      <c r="H11" s="22">
        <f>SUM(H9:H10)</f>
        <v>1</v>
      </c>
      <c r="I11" s="56"/>
      <c r="J11" s="57"/>
      <c r="K11" s="57"/>
      <c r="L11" s="57"/>
      <c r="M11" s="57"/>
    </row>
    <row r="12" ht="20.7" customHeight="1">
      <c r="A12" s="26"/>
      <c r="B12" s="27"/>
      <c r="C12" s="27"/>
      <c r="D12" s="27"/>
      <c r="E12" s="58"/>
      <c r="F12" s="60"/>
      <c r="G12" s="60"/>
      <c r="H12" s="60"/>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772</v>
      </c>
      <c r="D14" s="22">
        <f>C14/C16</f>
        <v>0.3727667793336553</v>
      </c>
      <c r="E14" s="56"/>
      <c r="F14" s="57"/>
      <c r="G14" s="57"/>
      <c r="H14" s="57"/>
      <c r="I14" s="57"/>
      <c r="J14" s="57"/>
      <c r="K14" s="57"/>
      <c r="L14" s="57"/>
      <c r="M14" s="57"/>
    </row>
    <row r="15" ht="32.7" customHeight="1">
      <c r="A15" s="15"/>
      <c r="B15" t="s" s="12">
        <v>67</v>
      </c>
      <c r="C15" s="21">
        <v>1299</v>
      </c>
      <c r="D15" s="22">
        <f>C15/C16</f>
        <v>0.6272332206663448</v>
      </c>
      <c r="E15" s="56"/>
      <c r="F15" s="57"/>
      <c r="G15" s="57"/>
      <c r="H15" s="57"/>
      <c r="I15" s="57"/>
      <c r="J15" s="57"/>
      <c r="K15" s="57"/>
      <c r="L15" s="57"/>
      <c r="M15" s="57"/>
    </row>
    <row r="16" ht="20.35" customHeight="1">
      <c r="A16" s="15"/>
      <c r="B16" t="s" s="41">
        <v>40</v>
      </c>
      <c r="C16" s="42">
        <f>SUM(C14:C15)</f>
        <v>2071</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1025</v>
      </c>
      <c r="D19" s="22">
        <f>C19/C21</f>
        <v>0.5827174530983513</v>
      </c>
      <c r="E19" s="56"/>
      <c r="F19" s="57"/>
      <c r="G19" s="57"/>
      <c r="H19" s="57"/>
      <c r="I19" s="57"/>
      <c r="J19" s="57"/>
      <c r="K19" s="57"/>
      <c r="L19" s="57"/>
      <c r="M19" s="57"/>
    </row>
    <row r="20" ht="32.7" customHeight="1">
      <c r="A20" s="15"/>
      <c r="B20" t="s" s="12">
        <v>77</v>
      </c>
      <c r="C20" s="21">
        <v>734</v>
      </c>
      <c r="D20" s="22">
        <f>C20/C21</f>
        <v>0.4172825469016487</v>
      </c>
      <c r="E20" s="56"/>
      <c r="F20" s="57"/>
      <c r="G20" s="57"/>
      <c r="H20" s="57"/>
      <c r="I20" s="57"/>
      <c r="J20" s="57"/>
      <c r="K20" s="57"/>
      <c r="L20" s="57"/>
      <c r="M20" s="57"/>
    </row>
    <row r="21" ht="20.35" customHeight="1">
      <c r="A21" s="15"/>
      <c r="B21" t="s" s="41">
        <v>40</v>
      </c>
      <c r="C21" s="42">
        <f>SUM(C19:C20)</f>
        <v>1759</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917</v>
      </c>
      <c r="D24" s="22">
        <f>C24/C26</f>
        <v>0.5204313280363224</v>
      </c>
      <c r="E24" s="56"/>
      <c r="F24" s="57"/>
      <c r="G24" s="57"/>
      <c r="H24" s="57"/>
      <c r="I24" s="57"/>
      <c r="J24" s="57"/>
      <c r="K24" s="57"/>
      <c r="L24" s="57"/>
      <c r="M24" s="57"/>
    </row>
    <row r="25" ht="20.7" customHeight="1">
      <c r="A25" s="15"/>
      <c r="B25" t="s" s="12">
        <v>84</v>
      </c>
      <c r="C25" s="21">
        <v>845</v>
      </c>
      <c r="D25" s="22">
        <f>C25/C26</f>
        <v>0.4795686719636776</v>
      </c>
      <c r="E25" s="56"/>
      <c r="F25" s="57"/>
      <c r="G25" s="57"/>
      <c r="H25" s="57"/>
      <c r="I25" s="57"/>
      <c r="J25" s="57"/>
      <c r="K25" s="57"/>
      <c r="L25" s="57"/>
      <c r="M25" s="57"/>
    </row>
    <row r="26" ht="20.35" customHeight="1">
      <c r="A26" s="15"/>
      <c r="B26" t="s" s="41">
        <v>40</v>
      </c>
      <c r="C26" s="42">
        <f>SUM(C24:C25)</f>
        <v>1762</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915</v>
      </c>
      <c r="D29" s="22">
        <f>C29/C31</f>
        <v>0.3865652724968314</v>
      </c>
      <c r="E29" s="56"/>
      <c r="F29" s="57"/>
      <c r="G29" s="57"/>
      <c r="H29" s="57"/>
      <c r="I29" s="57"/>
      <c r="J29" s="57"/>
      <c r="K29" s="57"/>
      <c r="L29" s="57"/>
      <c r="M29" s="57"/>
    </row>
    <row r="30" ht="20.7" customHeight="1">
      <c r="A30" s="15"/>
      <c r="B30" t="s" s="12">
        <v>90</v>
      </c>
      <c r="C30" s="21">
        <v>1452</v>
      </c>
      <c r="D30" s="22">
        <f>C30/C31</f>
        <v>0.6134347275031685</v>
      </c>
      <c r="E30" s="56"/>
      <c r="F30" s="57"/>
      <c r="G30" s="57"/>
      <c r="H30" s="57"/>
      <c r="I30" s="57"/>
      <c r="J30" s="57"/>
      <c r="K30" s="57"/>
      <c r="L30" s="57"/>
      <c r="M30" s="57"/>
    </row>
    <row r="31" ht="20.7" customHeight="1">
      <c r="A31" s="15"/>
      <c r="B31" t="s" s="12">
        <v>40</v>
      </c>
      <c r="C31" s="21">
        <f>SUM(C29:C30)</f>
        <v>2367</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7.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83" customWidth="1"/>
    <col min="10" max="256" width="16.3516" style="83"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42</v>
      </c>
      <c r="G3" t="s" s="12">
        <v>15</v>
      </c>
      <c r="H3" t="s" s="12">
        <v>16</v>
      </c>
      <c r="I3" s="53"/>
    </row>
    <row r="4" ht="20.7" customHeight="1">
      <c r="A4" s="15"/>
      <c r="B4" t="s" s="12">
        <v>24</v>
      </c>
      <c r="C4" s="21">
        <v>484</v>
      </c>
      <c r="D4" s="22">
        <f>C4/C6</f>
        <v>0.4825523429710867</v>
      </c>
      <c r="E4" s="55"/>
      <c r="F4" t="s" s="12">
        <v>48</v>
      </c>
      <c r="G4" s="77">
        <v>669</v>
      </c>
      <c r="H4" s="22">
        <f>G4/G6</f>
        <v>0.6571709233791748</v>
      </c>
      <c r="I4" s="56"/>
    </row>
    <row r="5" ht="32.7" customHeight="1">
      <c r="A5" s="15"/>
      <c r="B5" t="s" s="12">
        <v>32</v>
      </c>
      <c r="C5" s="21">
        <v>519</v>
      </c>
      <c r="D5" s="22">
        <f>C5/C6</f>
        <v>0.5174476570289133</v>
      </c>
      <c r="E5" s="55"/>
      <c r="F5" t="s" s="12">
        <v>54</v>
      </c>
      <c r="G5" s="77">
        <v>349</v>
      </c>
      <c r="H5" s="22">
        <f>G5/G6</f>
        <v>0.3428290766208251</v>
      </c>
      <c r="I5" s="56"/>
    </row>
    <row r="6" ht="20.7" customHeight="1">
      <c r="A6" s="15"/>
      <c r="B6" t="s" s="41">
        <v>40</v>
      </c>
      <c r="C6" s="42">
        <f>SUM(C4:C5)</f>
        <v>1003</v>
      </c>
      <c r="D6" s="43">
        <f>SUM(D4:D5)</f>
        <v>1</v>
      </c>
      <c r="E6" s="55"/>
      <c r="F6" t="s" s="12">
        <v>40</v>
      </c>
      <c r="G6" s="21">
        <f>SUM(G4:G5)</f>
        <v>1018</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282</v>
      </c>
      <c r="D9" s="22">
        <f>C9/C11</f>
        <v>0.2883435582822086</v>
      </c>
      <c r="E9" s="55"/>
      <c r="F9" t="s" s="12">
        <v>26</v>
      </c>
      <c r="G9" s="21">
        <v>357</v>
      </c>
      <c r="H9" s="22">
        <f>G9/G11</f>
        <v>0.384698275862069</v>
      </c>
      <c r="I9" s="56"/>
    </row>
    <row r="10" ht="20.7" customHeight="1">
      <c r="A10" s="15"/>
      <c r="B10" t="s" s="12">
        <v>53</v>
      </c>
      <c r="C10" s="21">
        <v>696</v>
      </c>
      <c r="D10" s="22">
        <f>C10/C11</f>
        <v>0.7116564417177914</v>
      </c>
      <c r="E10" s="55"/>
      <c r="F10" t="s" s="12">
        <v>34</v>
      </c>
      <c r="G10" s="21">
        <v>571</v>
      </c>
      <c r="H10" s="22">
        <f>G10/G11</f>
        <v>0.615301724137931</v>
      </c>
      <c r="I10" s="56"/>
    </row>
    <row r="11" ht="20.7" customHeight="1">
      <c r="A11" s="15"/>
      <c r="B11" t="s" s="41">
        <v>40</v>
      </c>
      <c r="C11" s="42">
        <f>SUM(C9:C10)</f>
        <v>978</v>
      </c>
      <c r="D11" s="43">
        <f>SUM(D9:D10)</f>
        <v>1</v>
      </c>
      <c r="E11" s="55"/>
      <c r="F11" t="s" s="12">
        <v>40</v>
      </c>
      <c r="G11" s="21">
        <f>SUM(G9:G10)</f>
        <v>928</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331</v>
      </c>
      <c r="D14" s="22">
        <f>C14/C16</f>
        <v>0.3498942917547569</v>
      </c>
      <c r="E14" s="56"/>
      <c r="F14" s="57"/>
      <c r="G14" s="57"/>
      <c r="H14" s="57"/>
      <c r="I14" s="57"/>
    </row>
    <row r="15" ht="32.7" customHeight="1">
      <c r="A15" s="15"/>
      <c r="B15" t="s" s="12">
        <v>67</v>
      </c>
      <c r="C15" s="21">
        <v>615</v>
      </c>
      <c r="D15" s="22">
        <f>C15/C16</f>
        <v>0.6501057082452432</v>
      </c>
      <c r="E15" s="56"/>
      <c r="F15" s="57"/>
      <c r="G15" s="57"/>
      <c r="H15" s="57"/>
      <c r="I15" s="57"/>
    </row>
    <row r="16" ht="20.35" customHeight="1">
      <c r="A16" s="15"/>
      <c r="B16" t="s" s="41">
        <v>40</v>
      </c>
      <c r="C16" s="42">
        <f>SUM(C14:C15)</f>
        <v>946</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511</v>
      </c>
      <c r="D19" s="22">
        <f>C19/C21</f>
        <v>0.6231707317073171</v>
      </c>
      <c r="E19" s="56"/>
      <c r="F19" s="57"/>
      <c r="G19" s="57"/>
      <c r="H19" s="57"/>
      <c r="I19" s="57"/>
    </row>
    <row r="20" ht="32.7" customHeight="1">
      <c r="A20" s="15"/>
      <c r="B20" t="s" s="12">
        <v>77</v>
      </c>
      <c r="C20" s="21">
        <v>309</v>
      </c>
      <c r="D20" s="22">
        <f>C20/C21</f>
        <v>0.3768292682926829</v>
      </c>
      <c r="E20" s="56"/>
      <c r="F20" s="57"/>
      <c r="G20" s="57"/>
      <c r="H20" s="57"/>
      <c r="I20" s="57"/>
    </row>
    <row r="21" ht="20.35" customHeight="1">
      <c r="A21" s="15"/>
      <c r="B21" t="s" s="41">
        <v>40</v>
      </c>
      <c r="C21" s="42">
        <f>SUM(C19:C20)</f>
        <v>820</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431</v>
      </c>
      <c r="D24" s="22">
        <f>C24/C26</f>
        <v>0.5347394540942928</v>
      </c>
      <c r="E24" s="56"/>
      <c r="F24" s="57"/>
      <c r="G24" s="57"/>
      <c r="H24" s="57"/>
      <c r="I24" s="57"/>
    </row>
    <row r="25" ht="20.7" customHeight="1">
      <c r="A25" s="15"/>
      <c r="B25" t="s" s="12">
        <v>84</v>
      </c>
      <c r="C25" s="21">
        <v>375</v>
      </c>
      <c r="D25" s="22">
        <f>C25/C26</f>
        <v>0.4652605459057072</v>
      </c>
      <c r="E25" s="56"/>
      <c r="F25" s="57"/>
      <c r="G25" s="57"/>
      <c r="H25" s="57"/>
      <c r="I25" s="57"/>
    </row>
    <row r="26" ht="20.35" customHeight="1">
      <c r="A26" s="15"/>
      <c r="B26" t="s" s="41">
        <v>40</v>
      </c>
      <c r="C26" s="42">
        <f>SUM(C24:C25)</f>
        <v>806</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468</v>
      </c>
      <c r="D29" s="22">
        <f>C29/C31</f>
        <v>0.4548104956268221</v>
      </c>
      <c r="E29" s="56"/>
      <c r="F29" s="57"/>
      <c r="G29" s="57"/>
      <c r="H29" s="57"/>
      <c r="I29" s="57"/>
    </row>
    <row r="30" ht="20.7" customHeight="1">
      <c r="A30" s="15"/>
      <c r="B30" t="s" s="12">
        <v>90</v>
      </c>
      <c r="C30" s="21">
        <v>561</v>
      </c>
      <c r="D30" s="22">
        <f>C30/C31</f>
        <v>0.5451895043731778</v>
      </c>
      <c r="E30" s="56"/>
      <c r="F30" s="57"/>
      <c r="G30" s="57"/>
      <c r="H30" s="57"/>
      <c r="I30" s="57"/>
    </row>
    <row r="31" ht="20.7" customHeight="1">
      <c r="A31" s="15"/>
      <c r="B31" t="s" s="12">
        <v>40</v>
      </c>
      <c r="C31" s="21">
        <f>SUM(C29:C30)</f>
        <v>1029</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8.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84" customWidth="1"/>
    <col min="10" max="256" width="16.3516" style="84"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2827</v>
      </c>
      <c r="D4" s="22">
        <f>C4/C6</f>
        <v>0.4876660341555977</v>
      </c>
      <c r="E4" s="55"/>
      <c r="F4" t="s" s="12">
        <v>25</v>
      </c>
      <c r="G4" s="21">
        <v>1753</v>
      </c>
      <c r="H4" s="22">
        <f>G4/G6</f>
        <v>0.2933400267737617</v>
      </c>
      <c r="I4" s="56"/>
    </row>
    <row r="5" ht="32.7" customHeight="1">
      <c r="A5" s="15"/>
      <c r="B5" t="s" s="12">
        <v>32</v>
      </c>
      <c r="C5" s="21">
        <v>2970</v>
      </c>
      <c r="D5" s="22">
        <f>C5/C6</f>
        <v>0.5123339658444023</v>
      </c>
      <c r="E5" s="55"/>
      <c r="F5" t="s" s="12">
        <v>33</v>
      </c>
      <c r="G5" s="21">
        <v>4223</v>
      </c>
      <c r="H5" s="22">
        <f>G5/G6</f>
        <v>0.7066599732262383</v>
      </c>
      <c r="I5" s="56"/>
    </row>
    <row r="6" ht="20.7" customHeight="1">
      <c r="A6" s="15"/>
      <c r="B6" t="s" s="41">
        <v>40</v>
      </c>
      <c r="C6" s="42">
        <f>SUM(C4:C5)</f>
        <v>5797</v>
      </c>
      <c r="D6" s="43">
        <f>SUM(D4:D5)</f>
        <v>1</v>
      </c>
      <c r="E6" s="55"/>
      <c r="F6" t="s" s="12">
        <v>40</v>
      </c>
      <c r="G6" s="21">
        <f>SUM(G4:G5)</f>
        <v>5976</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87</v>
      </c>
      <c r="G8" t="s" s="12">
        <v>15</v>
      </c>
      <c r="H8" t="s" s="12">
        <v>16</v>
      </c>
      <c r="I8" s="56"/>
    </row>
    <row r="9" ht="20.7" customHeight="1">
      <c r="A9" s="15"/>
      <c r="B9" t="s" s="12">
        <v>47</v>
      </c>
      <c r="C9" s="21">
        <v>3306</v>
      </c>
      <c r="D9" s="22">
        <f>C9/C11</f>
        <v>0.5728643216080402</v>
      </c>
      <c r="E9" s="55"/>
      <c r="F9" t="s" s="12">
        <v>89</v>
      </c>
      <c r="G9" s="77">
        <v>2951</v>
      </c>
      <c r="H9" s="22">
        <f>G9/G11</f>
        <v>0.5517950635751683</v>
      </c>
      <c r="I9" s="56"/>
    </row>
    <row r="10" ht="32.7" customHeight="1">
      <c r="A10" s="15"/>
      <c r="B10" t="s" s="12">
        <v>53</v>
      </c>
      <c r="C10" s="21">
        <v>2465</v>
      </c>
      <c r="D10" s="22">
        <f>C10/C11</f>
        <v>0.4271356783919598</v>
      </c>
      <c r="E10" s="55"/>
      <c r="F10" t="s" s="12">
        <v>91</v>
      </c>
      <c r="G10" s="77">
        <v>2397</v>
      </c>
      <c r="H10" s="22">
        <f>G10/G11</f>
        <v>0.4482049364248317</v>
      </c>
      <c r="I10" s="56"/>
    </row>
    <row r="11" ht="20.7" customHeight="1">
      <c r="A11" s="15"/>
      <c r="B11" t="s" s="41">
        <v>40</v>
      </c>
      <c r="C11" s="42">
        <f>SUM(C9:C10)</f>
        <v>5771</v>
      </c>
      <c r="D11" s="43">
        <f>SUM(D9:D10)</f>
        <v>1</v>
      </c>
      <c r="E11" s="55"/>
      <c r="F11" t="s" s="12">
        <v>40</v>
      </c>
      <c r="G11" s="21">
        <f>SUM(G9:G10)</f>
        <v>5348</v>
      </c>
      <c r="H11" s="22">
        <f>SUM(H9:H10)</f>
        <v>1</v>
      </c>
      <c r="I11" s="56"/>
    </row>
    <row r="12" ht="20.7" customHeight="1">
      <c r="A12" s="26"/>
      <c r="B12" s="27"/>
      <c r="C12" s="27"/>
      <c r="D12" s="27"/>
      <c r="E12" s="58"/>
      <c r="F12" s="59"/>
      <c r="G12" s="59"/>
      <c r="H12" s="59"/>
      <c r="I12" s="57"/>
    </row>
    <row r="13" ht="20.7" customHeight="1">
      <c r="A13" s="15"/>
      <c r="B13" t="s" s="12">
        <v>59</v>
      </c>
      <c r="C13" t="s" s="12">
        <v>15</v>
      </c>
      <c r="D13" t="s" s="12">
        <v>16</v>
      </c>
      <c r="E13" s="55"/>
      <c r="F13" t="s" s="12">
        <v>18</v>
      </c>
      <c r="G13" t="s" s="12">
        <v>15</v>
      </c>
      <c r="H13" t="s" s="12">
        <v>16</v>
      </c>
      <c r="I13" s="56"/>
    </row>
    <row r="14" ht="20.7" customHeight="1">
      <c r="A14" s="15"/>
      <c r="B14" t="s" s="12">
        <v>63</v>
      </c>
      <c r="C14" s="21">
        <v>2968</v>
      </c>
      <c r="D14" s="22">
        <f>C14/C16</f>
        <v>0.555181444070333</v>
      </c>
      <c r="E14" s="55"/>
      <c r="F14" t="s" s="12">
        <v>26</v>
      </c>
      <c r="G14" s="21">
        <v>2363</v>
      </c>
      <c r="H14" s="22">
        <f>G14/G16</f>
        <v>0.4921891272651531</v>
      </c>
      <c r="I14" s="56"/>
    </row>
    <row r="15" ht="32.7" customHeight="1">
      <c r="A15" s="15"/>
      <c r="B15" t="s" s="12">
        <v>67</v>
      </c>
      <c r="C15" s="21">
        <v>2378</v>
      </c>
      <c r="D15" s="22">
        <f>C15/C16</f>
        <v>0.444818555929667</v>
      </c>
      <c r="E15" s="55"/>
      <c r="F15" t="s" s="12">
        <v>34</v>
      </c>
      <c r="G15" s="21">
        <v>2438</v>
      </c>
      <c r="H15" s="22">
        <f>G15/G16</f>
        <v>0.5078108727348469</v>
      </c>
      <c r="I15" s="56"/>
    </row>
    <row r="16" ht="20.7" customHeight="1">
      <c r="A16" s="15"/>
      <c r="B16" t="s" s="41">
        <v>40</v>
      </c>
      <c r="C16" s="42">
        <f>SUM(C14:C15)</f>
        <v>5346</v>
      </c>
      <c r="D16" s="43">
        <f>SUM(D14:D15)</f>
        <v>1</v>
      </c>
      <c r="E16" s="55"/>
      <c r="F16" t="s" s="12">
        <v>40</v>
      </c>
      <c r="G16" s="21">
        <f>SUM(G14:G15)</f>
        <v>4801</v>
      </c>
      <c r="H16" s="22">
        <f>SUM(H14:H15)</f>
        <v>1</v>
      </c>
      <c r="I16" s="56"/>
    </row>
    <row r="17" ht="20.35" customHeight="1">
      <c r="A17" s="26"/>
      <c r="B17" s="29"/>
      <c r="C17" s="29"/>
      <c r="D17" s="29"/>
      <c r="E17" s="58"/>
      <c r="F17" s="60"/>
      <c r="G17" s="60"/>
      <c r="H17" s="60"/>
      <c r="I17" s="57"/>
    </row>
    <row r="18" ht="20.35" customHeight="1">
      <c r="A18" s="15"/>
      <c r="B18" t="s" s="61">
        <v>71</v>
      </c>
      <c r="C18" t="s" s="61">
        <v>15</v>
      </c>
      <c r="D18" t="s" s="61">
        <v>16</v>
      </c>
      <c r="E18" s="56"/>
      <c r="F18" s="57"/>
      <c r="G18" s="57"/>
      <c r="H18" s="57"/>
      <c r="I18" s="57"/>
    </row>
    <row r="19" ht="32.7" customHeight="1">
      <c r="A19" s="15"/>
      <c r="B19" t="s" s="12">
        <v>74</v>
      </c>
      <c r="C19" s="21">
        <v>2793</v>
      </c>
      <c r="D19" s="22">
        <f>C19/C21</f>
        <v>0.601421188630491</v>
      </c>
      <c r="E19" s="56"/>
      <c r="F19" s="57"/>
      <c r="G19" s="57"/>
      <c r="H19" s="57"/>
      <c r="I19" s="57"/>
    </row>
    <row r="20" ht="32.7" customHeight="1">
      <c r="A20" s="15"/>
      <c r="B20" t="s" s="12">
        <v>77</v>
      </c>
      <c r="C20" s="21">
        <v>1851</v>
      </c>
      <c r="D20" s="22">
        <f>C20/C21</f>
        <v>0.3985788113695091</v>
      </c>
      <c r="E20" s="56"/>
      <c r="F20" s="57"/>
      <c r="G20" s="57"/>
      <c r="H20" s="57"/>
      <c r="I20" s="57"/>
    </row>
    <row r="21" ht="20.35" customHeight="1">
      <c r="A21" s="15"/>
      <c r="B21" t="s" s="41">
        <v>40</v>
      </c>
      <c r="C21" s="42">
        <f>SUM(C19:C20)</f>
        <v>4644</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2611</v>
      </c>
      <c r="D24" s="22">
        <f>C24/C26</f>
        <v>0.5765069551777434</v>
      </c>
      <c r="E24" s="56"/>
      <c r="F24" s="57"/>
      <c r="G24" s="57"/>
      <c r="H24" s="57"/>
      <c r="I24" s="57"/>
    </row>
    <row r="25" ht="20.7" customHeight="1">
      <c r="A25" s="15"/>
      <c r="B25" t="s" s="12">
        <v>84</v>
      </c>
      <c r="C25" s="21">
        <v>1918</v>
      </c>
      <c r="D25" s="22">
        <f>C25/C26</f>
        <v>0.4234930448222566</v>
      </c>
      <c r="E25" s="56"/>
      <c r="F25" s="57"/>
      <c r="G25" s="57"/>
      <c r="H25" s="57"/>
      <c r="I25" s="57"/>
    </row>
    <row r="26" ht="20.35" customHeight="1">
      <c r="A26" s="15"/>
      <c r="B26" t="s" s="41">
        <v>40</v>
      </c>
      <c r="C26" s="42">
        <f>SUM(C24:C25)</f>
        <v>4529</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2802</v>
      </c>
      <c r="D29" s="22">
        <f>C29/C31</f>
        <v>0.5378119001919386</v>
      </c>
      <c r="E29" s="56"/>
      <c r="F29" s="57"/>
      <c r="G29" s="57"/>
      <c r="H29" s="57"/>
      <c r="I29" s="57"/>
    </row>
    <row r="30" ht="20.7" customHeight="1">
      <c r="A30" s="15"/>
      <c r="B30" t="s" s="12">
        <v>90</v>
      </c>
      <c r="C30" s="21">
        <v>2408</v>
      </c>
      <c r="D30" s="22">
        <f>C30/C31</f>
        <v>0.4621880998080614</v>
      </c>
      <c r="E30" s="56"/>
      <c r="F30" s="57"/>
      <c r="G30" s="57"/>
      <c r="H30" s="57"/>
      <c r="I30" s="57"/>
    </row>
    <row r="31" ht="20.7" customHeight="1">
      <c r="A31" s="15"/>
      <c r="B31" t="s" s="12">
        <v>40</v>
      </c>
      <c r="C31" s="21">
        <f>SUM(C29:C30)</f>
        <v>5210</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9.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85" customWidth="1"/>
    <col min="10" max="256" width="16.3516" style="85"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19</v>
      </c>
      <c r="G3" t="s" s="12">
        <v>15</v>
      </c>
      <c r="H3" t="s" s="12">
        <v>16</v>
      </c>
      <c r="I3" s="53"/>
    </row>
    <row r="4" ht="20.7" customHeight="1">
      <c r="A4" s="15"/>
      <c r="B4" t="s" s="12">
        <v>24</v>
      </c>
      <c r="C4" s="21">
        <v>2305</v>
      </c>
      <c r="D4" s="22">
        <f>C4/C6</f>
        <v>0.5604181862387552</v>
      </c>
      <c r="E4" s="55"/>
      <c r="F4" t="s" s="12">
        <v>27</v>
      </c>
      <c r="G4" s="21">
        <v>1323</v>
      </c>
      <c r="H4" s="22">
        <f>G4/G6</f>
        <v>0.308895633901471</v>
      </c>
      <c r="I4" s="56"/>
    </row>
    <row r="5" ht="32.7" customHeight="1">
      <c r="A5" s="15"/>
      <c r="B5" t="s" s="12">
        <v>32</v>
      </c>
      <c r="C5" s="21">
        <v>1808</v>
      </c>
      <c r="D5" s="22">
        <f>C5/C6</f>
        <v>0.4395818137612448</v>
      </c>
      <c r="E5" s="55"/>
      <c r="F5" t="s" s="12">
        <v>35</v>
      </c>
      <c r="G5" s="21">
        <v>2960</v>
      </c>
      <c r="H5" s="22">
        <f>G5/G6</f>
        <v>0.6911043660985291</v>
      </c>
      <c r="I5" s="56"/>
    </row>
    <row r="6" ht="20.7" customHeight="1">
      <c r="A6" s="15"/>
      <c r="B6" t="s" s="41">
        <v>40</v>
      </c>
      <c r="C6" s="42">
        <f>SUM(C4:C5)</f>
        <v>4113</v>
      </c>
      <c r="D6" s="43">
        <f>SUM(D4:D5)</f>
        <v>1</v>
      </c>
      <c r="E6" s="55"/>
      <c r="F6" t="s" s="12">
        <v>40</v>
      </c>
      <c r="G6" s="21">
        <f>SUM(G4:G5)</f>
        <v>4283</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1556</v>
      </c>
      <c r="D9" s="22">
        <f>C9/C11</f>
        <v>0.3833456516383346</v>
      </c>
      <c r="E9" s="56"/>
      <c r="F9" s="57"/>
      <c r="G9" s="57"/>
      <c r="H9" s="57"/>
      <c r="I9" s="57"/>
    </row>
    <row r="10" ht="20.7" customHeight="1">
      <c r="A10" s="15"/>
      <c r="B10" t="s" s="12">
        <v>53</v>
      </c>
      <c r="C10" s="21">
        <v>2503</v>
      </c>
      <c r="D10" s="22">
        <f>C10/C11</f>
        <v>0.6166543483616654</v>
      </c>
      <c r="E10" s="56"/>
      <c r="F10" s="57"/>
      <c r="G10" s="57"/>
      <c r="H10" s="57"/>
      <c r="I10" s="57"/>
    </row>
    <row r="11" ht="20.35" customHeight="1">
      <c r="A11" s="15"/>
      <c r="B11" t="s" s="41">
        <v>40</v>
      </c>
      <c r="C11" s="42">
        <f>SUM(C9:C10)</f>
        <v>4059</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1580</v>
      </c>
      <c r="D14" s="22">
        <f>C14/C16</f>
        <v>0.4141546526867628</v>
      </c>
      <c r="E14" s="56"/>
      <c r="F14" s="57"/>
      <c r="G14" s="57"/>
      <c r="H14" s="57"/>
      <c r="I14" s="57"/>
    </row>
    <row r="15" ht="32.7" customHeight="1">
      <c r="A15" s="15"/>
      <c r="B15" t="s" s="12">
        <v>67</v>
      </c>
      <c r="C15" s="21">
        <v>2235</v>
      </c>
      <c r="D15" s="22">
        <f>C15/C16</f>
        <v>0.5858453473132372</v>
      </c>
      <c r="E15" s="56"/>
      <c r="F15" s="57"/>
      <c r="G15" s="57"/>
      <c r="H15" s="57"/>
      <c r="I15" s="57"/>
    </row>
    <row r="16" ht="20.35" customHeight="1">
      <c r="A16" s="15"/>
      <c r="B16" t="s" s="41">
        <v>40</v>
      </c>
      <c r="C16" s="42">
        <f>SUM(C14:C15)</f>
        <v>3815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1632</v>
      </c>
      <c r="D19" s="22">
        <f>C19/C21</f>
        <v>0.4968036529680365</v>
      </c>
      <c r="E19" s="56"/>
      <c r="F19" s="57"/>
      <c r="G19" s="57"/>
      <c r="H19" s="57"/>
      <c r="I19" s="57"/>
    </row>
    <row r="20" ht="32.7" customHeight="1">
      <c r="A20" s="15"/>
      <c r="B20" t="s" s="12">
        <v>77</v>
      </c>
      <c r="C20" s="21">
        <v>1653</v>
      </c>
      <c r="D20" s="22">
        <f>C20/C21</f>
        <v>0.5031963470319635</v>
      </c>
      <c r="E20" s="56"/>
      <c r="F20" s="57"/>
      <c r="G20" s="57"/>
      <c r="H20" s="57"/>
      <c r="I20" s="57"/>
    </row>
    <row r="21" ht="20.35" customHeight="1">
      <c r="A21" s="15"/>
      <c r="B21" t="s" s="41">
        <v>40</v>
      </c>
      <c r="C21" s="42">
        <f>SUM(C19:C20)</f>
        <v>3285</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1419</v>
      </c>
      <c r="D24" s="22">
        <f>C24/C26</f>
        <v>0.4284420289855073</v>
      </c>
      <c r="E24" s="56"/>
      <c r="F24" s="57"/>
      <c r="G24" s="57"/>
      <c r="H24" s="57"/>
      <c r="I24" s="57"/>
    </row>
    <row r="25" ht="20.7" customHeight="1">
      <c r="A25" s="15"/>
      <c r="B25" t="s" s="12">
        <v>84</v>
      </c>
      <c r="C25" s="21">
        <v>1893</v>
      </c>
      <c r="D25" s="22">
        <f>C25/C26</f>
        <v>0.5715579710144928</v>
      </c>
      <c r="E25" s="56"/>
      <c r="F25" s="57"/>
      <c r="G25" s="57"/>
      <c r="H25" s="57"/>
      <c r="I25" s="57"/>
    </row>
    <row r="26" ht="20.35" customHeight="1">
      <c r="A26" s="15"/>
      <c r="B26" t="s" s="41">
        <v>40</v>
      </c>
      <c r="C26" s="42">
        <f>SUM(C24:C25)</f>
        <v>3312</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1721</v>
      </c>
      <c r="D29" s="22">
        <f>C29/C31</f>
        <v>0.4675359956533551</v>
      </c>
      <c r="E29" s="56"/>
      <c r="F29" s="57"/>
      <c r="G29" s="57"/>
      <c r="H29" s="57"/>
      <c r="I29" s="57"/>
    </row>
    <row r="30" ht="20.7" customHeight="1">
      <c r="A30" s="15"/>
      <c r="B30" t="s" s="12">
        <v>90</v>
      </c>
      <c r="C30" s="21">
        <v>1960</v>
      </c>
      <c r="D30" s="22">
        <f>C30/C31</f>
        <v>0.532464004346645</v>
      </c>
      <c r="E30" s="56"/>
      <c r="F30" s="57"/>
      <c r="G30" s="57"/>
      <c r="H30" s="57"/>
      <c r="I30" s="57"/>
    </row>
    <row r="31" ht="20.7" customHeight="1">
      <c r="A31" s="15"/>
      <c r="B31" t="s" s="12">
        <v>40</v>
      </c>
      <c r="C31" s="21">
        <f>SUM(C29:C30)</f>
        <v>3681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2:AG263"/>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4" width="16.3516" style="6" customWidth="1"/>
    <col min="5" max="5" width="2.52344" style="6" customWidth="1"/>
    <col min="6" max="8" width="16.3516" style="6" customWidth="1"/>
    <col min="9" max="9" width="2.57812" style="6" customWidth="1"/>
    <col min="10" max="12" width="16.3516" style="6" customWidth="1"/>
    <col min="13" max="13" width="2.64844" style="6" customWidth="1"/>
    <col min="14" max="16" width="16.3516" style="6" customWidth="1"/>
    <col min="17" max="17" width="2.64062" style="6" customWidth="1"/>
    <col min="18" max="20" width="16.3516" style="6" customWidth="1"/>
    <col min="21" max="21" width="2.63281" style="6" customWidth="1"/>
    <col min="22" max="24" width="16.3516" style="6" customWidth="1"/>
    <col min="25" max="25" width="2.64062" style="6" customWidth="1"/>
    <col min="26" max="28" width="16.3516" style="6" customWidth="1"/>
    <col min="29" max="29" width="2.67188" style="6" customWidth="1"/>
    <col min="30" max="32" width="16.3516" style="6" customWidth="1"/>
    <col min="33" max="33" width="2.57031" style="6" customWidth="1"/>
    <col min="34" max="256" width="16.3516" style="6" customWidth="1"/>
  </cols>
  <sheetData>
    <row r="1" ht="27.65" customHeight="1">
      <c r="A1" t="s" s="7">
        <v>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ht="20.35" customHeight="1">
      <c r="A2" s="8"/>
      <c r="B2" t="s" s="9">
        <v>6</v>
      </c>
      <c r="C2" s="10"/>
      <c r="D2" s="10"/>
      <c r="E2" s="8"/>
      <c r="F2" t="s" s="9">
        <v>7</v>
      </c>
      <c r="G2" s="10"/>
      <c r="H2" s="10"/>
      <c r="I2" s="8"/>
      <c r="J2" t="s" s="9">
        <v>8</v>
      </c>
      <c r="K2" s="10"/>
      <c r="L2" s="10"/>
      <c r="M2" s="8"/>
      <c r="N2" t="s" s="9">
        <v>9</v>
      </c>
      <c r="O2" s="10"/>
      <c r="P2" s="10"/>
      <c r="Q2" s="8"/>
      <c r="R2" t="s" s="9">
        <v>10</v>
      </c>
      <c r="S2" s="10"/>
      <c r="T2" s="10"/>
      <c r="U2" s="8"/>
      <c r="V2" t="s" s="9">
        <v>11</v>
      </c>
      <c r="W2" s="10"/>
      <c r="X2" s="10"/>
      <c r="Y2" s="8"/>
      <c r="Z2" t="s" s="9">
        <v>12</v>
      </c>
      <c r="AA2" s="10"/>
      <c r="AB2" s="10"/>
      <c r="AC2" s="8"/>
      <c r="AD2" t="s" s="9">
        <v>13</v>
      </c>
      <c r="AE2" s="10"/>
      <c r="AF2" s="10"/>
      <c r="AG2" s="8"/>
    </row>
    <row r="3" ht="32.7" customHeight="1">
      <c r="A3" s="11"/>
      <c r="B3" t="s" s="12">
        <v>14</v>
      </c>
      <c r="C3" t="s" s="12">
        <v>15</v>
      </c>
      <c r="D3" t="s" s="12">
        <v>16</v>
      </c>
      <c r="E3" s="13"/>
      <c r="F3" t="s" s="12">
        <v>17</v>
      </c>
      <c r="G3" t="s" s="12">
        <v>15</v>
      </c>
      <c r="H3" t="s" s="12">
        <v>16</v>
      </c>
      <c r="I3" s="13"/>
      <c r="J3" t="s" s="12">
        <v>18</v>
      </c>
      <c r="K3" t="s" s="12">
        <v>15</v>
      </c>
      <c r="L3" t="s" s="12">
        <v>16</v>
      </c>
      <c r="M3" s="13"/>
      <c r="N3" t="s" s="12">
        <v>19</v>
      </c>
      <c r="O3" t="s" s="12">
        <v>15</v>
      </c>
      <c r="P3" t="s" s="12">
        <v>16</v>
      </c>
      <c r="Q3" s="13"/>
      <c r="R3" t="s" s="12">
        <v>20</v>
      </c>
      <c r="S3" t="s" s="12">
        <v>15</v>
      </c>
      <c r="T3" t="s" s="12">
        <v>16</v>
      </c>
      <c r="U3" s="13"/>
      <c r="V3" t="s" s="12">
        <v>21</v>
      </c>
      <c r="W3" t="s" s="12">
        <v>15</v>
      </c>
      <c r="X3" t="s" s="12">
        <v>16</v>
      </c>
      <c r="Y3" s="13"/>
      <c r="Z3" t="s" s="12">
        <v>22</v>
      </c>
      <c r="AA3" t="s" s="12">
        <v>15</v>
      </c>
      <c r="AB3" t="s" s="12">
        <v>16</v>
      </c>
      <c r="AC3" s="13"/>
      <c r="AD3" t="s" s="12">
        <v>23</v>
      </c>
      <c r="AE3" t="s" s="12">
        <v>15</v>
      </c>
      <c r="AF3" t="s" s="12">
        <v>16</v>
      </c>
      <c r="AG3" s="14"/>
    </row>
    <row r="4" ht="32.7" customHeight="1">
      <c r="A4" s="15"/>
      <c r="B4" t="s" s="16">
        <v>24</v>
      </c>
      <c r="C4" s="17">
        <f>SUM('Autauga'!C4,'Baldwin'!C4,'Barbour'!C4,'Bibb'!C4,'Blount'!C4,'Bullock'!C4,'Butler'!C4,'Calhoun'!C4,'Chambers'!C4,'Cherokee'!C4,'Chilton'!C4,'Choctaw'!C4,'Clarke'!C4,'Clay'!C4,'Cleburne'!C4,'Coffee'!C4,'Colbert'!C4,'Conecuh'!C4,'Coosa'!C4,'Covington'!C4,'Crenshaw'!C4,'Cullman'!C4,'Dale'!C4,'Dallas'!C4,'DeKalb'!C4,'Elmore'!C4,'Escambia'!C4,'Etowah'!C4,'Fayette'!C4,SUM('Franklin'!C4,'Geneva'!C4,'Greene'!C4,'Hale'!C4,'Henry'!C4,'Houston'!C4,'Jackson'!C4,'Jefferson'!C4,'Lamar'!C4,'Lauderdale'!C4,'Lawrence'!C4,'Lee'!C4,'Limestone'!C4,'Lowndes'!C4,'Macon'!C4,'Madison'!C4,'Marengo'!C4,'Marion'!C4,'Marshall'!C4,'Mobile'!C4,'Monroe'!C4,'Montgomery'!C4,'Morgan'!C4,'Perry'!C4,'Pickens'!C4,'Pike'!C4,'Randolph'!C4,'Russell'!C4,'St. Clair'!C4,SUM('Shelby'!C4,'Sumter'!C4,'Talladega'!C4,'Tallapoosa'!C4,'Tuscaloosa'!C4,'Walker'!C4,'Washington'!C4,'Wilcox'!C4,'Winston'!C4)))</f>
        <v>176873</v>
      </c>
      <c r="D4" s="18">
        <f>C4/C6</f>
        <v>0.5148181998113889</v>
      </c>
      <c r="E4" s="19"/>
      <c r="F4" t="s" s="16">
        <v>25</v>
      </c>
      <c r="G4" s="17">
        <f>'Autauga'!G4+'Barbour'!G4+'Bullock'!G4+'Butler'!G4+'Coffee'!G4+'Conecuh'!G4+'Covington'!G4+'Crenshaw'!G4+'Dale'!G4+'Elmore'!G4+'Geneva'!G4+'Henry'!G4+'Houston'!G4+'Montgomery'!G4+'Pike'!G4</f>
        <v>22795</v>
      </c>
      <c r="H4" s="18">
        <f>G4/G6</f>
        <v>0.3204875854118044</v>
      </c>
      <c r="I4" s="19"/>
      <c r="J4" t="s" s="16">
        <v>26</v>
      </c>
      <c r="K4" s="17">
        <f>'Barbour'!G9+'Chambers'!G14+'Clay'!G9+'Cleburne'!G9+'Coffee'!G14+'Coosa'!G9+'Dale'!G9+'Geneva'!G9+'Henry'!G9+'Houston'!G9+'Lee'!G14+'Randolph'!G9+'Russell'!G4+'Tallapoosa'!G9</f>
        <v>20944</v>
      </c>
      <c r="L4" s="18">
        <f>K4/K6</f>
        <v>0.4926724847686481</v>
      </c>
      <c r="M4" s="19"/>
      <c r="N4" t="s" s="16">
        <v>27</v>
      </c>
      <c r="O4" s="17">
        <f>'Colbert'!G4+'Franklin'!G4+'Lauderdale'!G4+'Lawrence'!G4+'Marion'!G4</f>
        <v>5030</v>
      </c>
      <c r="P4" s="18">
        <f>O4/O6</f>
        <v>0.4660859896219422</v>
      </c>
      <c r="Q4" s="19"/>
      <c r="R4" t="s" s="16">
        <v>28</v>
      </c>
      <c r="S4" s="17">
        <f>'Lamar'!G4+'Marion'!G9+'Winston'!G4</f>
        <v>3875</v>
      </c>
      <c r="T4" s="18">
        <f>S4/S6</f>
        <v>0.5090646347871781</v>
      </c>
      <c r="U4" s="19"/>
      <c r="V4" t="s" s="16">
        <v>29</v>
      </c>
      <c r="W4" s="17">
        <f>'Mobile'!G9</f>
        <v>12984</v>
      </c>
      <c r="X4" s="18">
        <f>W4/W6</f>
        <v>0.5021852639721524</v>
      </c>
      <c r="Y4" s="19"/>
      <c r="Z4" t="s" s="16">
        <v>30</v>
      </c>
      <c r="AA4" s="17">
        <f>'Bibb'!G4</f>
        <v>1336</v>
      </c>
      <c r="AB4" s="18">
        <f>AA4/AA6</f>
        <v>0.5644275454161386</v>
      </c>
      <c r="AC4" s="19"/>
      <c r="AD4" t="s" s="16">
        <v>31</v>
      </c>
      <c r="AE4" s="17">
        <f>'Mobile'!G14</f>
        <v>14574</v>
      </c>
      <c r="AF4" s="18">
        <f>AE4/AE6</f>
        <v>0.5468667917448405</v>
      </c>
      <c r="AG4" s="20"/>
    </row>
    <row r="5" ht="32.7" customHeight="1">
      <c r="A5" s="15"/>
      <c r="B5" t="s" s="12">
        <v>32</v>
      </c>
      <c r="C5" s="21">
        <f>SUM('Autauga'!C5,'Baldwin'!C5,'Barbour'!C5,'Bibb'!C5,'Blount'!C5,'Bullock'!C5,'Butler'!C5,'Calhoun'!C5,'Chambers'!C5,'Cherokee'!C5,'Chilton'!C5,'Choctaw'!C5,'Clarke'!C5,'Clay'!C5,'Cleburne'!C5,'Coffee'!C5,'Colbert'!C5,'Conecuh'!C5,'Coosa'!C5,'Covington'!C5,'Crenshaw'!C5,'Cullman'!C5,'Dale'!C5,'Dallas'!C5,'DeKalb'!C5,'Elmore'!C5,'Escambia'!C5,'Etowah'!C5,'Fayette'!C5,SUM('Franklin'!C5,'Geneva'!C5,'Greene'!C5,'Hale'!C5,'Henry'!C5,'Houston'!C5,'Jackson'!C5,'Jefferson'!C5,'Lamar'!C5,'Lauderdale'!C5,'Lawrence'!C5,'Lee'!C5,'Limestone'!C5,'Lowndes'!C5,'Macon'!C5,'Madison'!C5,'Marengo'!C5,'Marion'!C5,'Marshall'!C5,'Mobile'!C5,'Monroe'!C5,'Montgomery'!C5,'Morgan'!C5,'Perry'!C5,'Pickens'!C5,'Pike'!C5,'Randolph'!C5,'Russell'!C5,'St. Clair'!C5,SUM('Shelby'!C5,'Sumter'!C5,'Talladega'!C5,'Tallapoosa'!C5,'Tuscaloosa'!C5,'Walker'!C5,'Washington'!C5,'Wilcox'!C5,'Winston'!C5)))</f>
        <v>166691</v>
      </c>
      <c r="D5" s="22">
        <f>C5/C6</f>
        <v>0.4851818001886111</v>
      </c>
      <c r="E5" s="19"/>
      <c r="F5" t="s" s="12">
        <v>33</v>
      </c>
      <c r="G5" s="21">
        <f>'Autauga'!G5+'Barbour'!G5+'Bullock'!G5+'Butler'!G5+'Coffee'!G5+'Conecuh'!G5+'Covington'!G5+'Crenshaw'!G5+'Dale'!G5+'Elmore'!G5+'Geneva'!G5+'Henry'!G5+'Houston'!G5+'Montgomery'!G5+'Pike'!G5</f>
        <v>48331</v>
      </c>
      <c r="H5" s="22">
        <f>G5/G6</f>
        <v>0.6795124145881956</v>
      </c>
      <c r="I5" s="19"/>
      <c r="J5" t="s" s="12">
        <v>34</v>
      </c>
      <c r="K5" s="21">
        <f>'Barbour'!G10+'Chambers'!G15+'Clay'!G10+'Cleburne'!G10+'Coffee'!G15+'Coosa'!G10+'Dale'!G10+'Geneva'!G10+'Henry'!G10+'Houston'!G10+'Lee'!G15+'Randolph'!G10+'Russell'!G5+'Tallapoosa'!G10</f>
        <v>21567</v>
      </c>
      <c r="L5" s="22">
        <f>K5/K6</f>
        <v>0.5073275152313519</v>
      </c>
      <c r="M5" s="19"/>
      <c r="N5" t="s" s="12">
        <v>35</v>
      </c>
      <c r="O5" s="21">
        <f>'Colbert'!G5+'Franklin'!G5+'Lauderdale'!G5+'Lawrence'!G5+'Marion'!G5</f>
        <v>5762</v>
      </c>
      <c r="P5" s="22">
        <f>O5/O6</f>
        <v>0.5339140103780579</v>
      </c>
      <c r="Q5" s="19"/>
      <c r="R5" t="s" s="12">
        <v>36</v>
      </c>
      <c r="S5" s="21">
        <f>'Lamar'!G5+'Marion'!G10+'Winston'!G5</f>
        <v>3737</v>
      </c>
      <c r="T5" s="22">
        <f>S5/S6</f>
        <v>0.4909353652128219</v>
      </c>
      <c r="U5" s="19"/>
      <c r="V5" t="s" s="12">
        <v>37</v>
      </c>
      <c r="W5" s="21">
        <f>'Mobile'!G10</f>
        <v>12871</v>
      </c>
      <c r="X5" s="22">
        <f>W5/W6</f>
        <v>0.4978147360278476</v>
      </c>
      <c r="Y5" s="19"/>
      <c r="Z5" t="s" s="12">
        <v>38</v>
      </c>
      <c r="AA5" s="21">
        <f>'Bibb'!G5</f>
        <v>1031</v>
      </c>
      <c r="AB5" s="22">
        <f>AA5/AA6</f>
        <v>0.4355724545838614</v>
      </c>
      <c r="AC5" s="19"/>
      <c r="AD5" t="s" s="12">
        <v>39</v>
      </c>
      <c r="AE5" s="21">
        <f>'Mobile'!G15</f>
        <v>12076</v>
      </c>
      <c r="AF5" s="22">
        <f>AE5/AE6</f>
        <v>0.4531332082551595</v>
      </c>
      <c r="AG5" s="20"/>
    </row>
    <row r="6" ht="20.7" customHeight="1">
      <c r="A6" s="15"/>
      <c r="B6" t="s" s="23">
        <v>40</v>
      </c>
      <c r="C6" s="24">
        <f>SUM(C4:C5)</f>
        <v>343564</v>
      </c>
      <c r="D6" s="25">
        <f>SUM(D4:D5)</f>
        <v>1</v>
      </c>
      <c r="E6" s="19"/>
      <c r="F6" t="s" s="23">
        <v>40</v>
      </c>
      <c r="G6" s="24">
        <f>SUM(G4:G5)</f>
        <v>71126</v>
      </c>
      <c r="H6" s="25">
        <f>SUM(H4:H5)</f>
        <v>1</v>
      </c>
      <c r="I6" s="19"/>
      <c r="J6" t="s" s="23">
        <v>40</v>
      </c>
      <c r="K6" s="24">
        <f>SUM(K4:K5)</f>
        <v>42511</v>
      </c>
      <c r="L6" s="25">
        <f>SUM(L4:L5)</f>
        <v>1</v>
      </c>
      <c r="M6" s="19"/>
      <c r="N6" t="s" s="16">
        <v>40</v>
      </c>
      <c r="O6" s="17">
        <f>SUM(O4:O5)</f>
        <v>10792</v>
      </c>
      <c r="P6" s="18">
        <f>SUM(P4:P5)</f>
        <v>1</v>
      </c>
      <c r="Q6" s="19"/>
      <c r="R6" t="s" s="16">
        <v>40</v>
      </c>
      <c r="S6" s="17">
        <f>SUM(S4:S5)</f>
        <v>7612</v>
      </c>
      <c r="T6" s="18">
        <f>SUM(T4:T5)</f>
        <v>1</v>
      </c>
      <c r="U6" s="19"/>
      <c r="V6" t="s" s="23">
        <v>40</v>
      </c>
      <c r="W6" s="24">
        <f>SUM(W4:W5)</f>
        <v>25855</v>
      </c>
      <c r="X6" s="25">
        <f>SUM(X4:X5)</f>
        <v>1</v>
      </c>
      <c r="Y6" s="19"/>
      <c r="Z6" t="s" s="16">
        <v>40</v>
      </c>
      <c r="AA6" s="17">
        <f>SUM(AA4:AA5)</f>
        <v>2367</v>
      </c>
      <c r="AB6" s="18">
        <f>SUM(AB4:AB5)</f>
        <v>1</v>
      </c>
      <c r="AC6" s="19"/>
      <c r="AD6" t="s" s="16">
        <v>40</v>
      </c>
      <c r="AE6" s="17">
        <f>SUM(AE4:AE5)</f>
        <v>26650</v>
      </c>
      <c r="AF6" s="18">
        <f>SUM(AF4:AF5)</f>
        <v>1</v>
      </c>
      <c r="AG6" s="20"/>
    </row>
    <row r="7" ht="20.7" customHeight="1">
      <c r="A7" s="26"/>
      <c r="B7" s="27"/>
      <c r="C7" s="27"/>
      <c r="D7" s="27"/>
      <c r="E7" s="28"/>
      <c r="F7" s="29"/>
      <c r="G7" s="29"/>
      <c r="H7" s="29"/>
      <c r="I7" s="28"/>
      <c r="J7" s="29"/>
      <c r="K7" s="29"/>
      <c r="L7" s="29"/>
      <c r="M7" s="30"/>
      <c r="N7" s="31"/>
      <c r="O7" s="31"/>
      <c r="P7" s="31"/>
      <c r="Q7" s="32"/>
      <c r="R7" s="31"/>
      <c r="S7" s="31"/>
      <c r="T7" s="31"/>
      <c r="U7" s="33"/>
      <c r="V7" s="29"/>
      <c r="W7" s="29"/>
      <c r="X7" s="29"/>
      <c r="Y7" s="30"/>
      <c r="Z7" s="31"/>
      <c r="AA7" s="31"/>
      <c r="AB7" s="31"/>
      <c r="AC7" s="32"/>
      <c r="AD7" s="31"/>
      <c r="AE7" s="31"/>
      <c r="AF7" s="31"/>
      <c r="AG7" s="32"/>
    </row>
    <row r="8" ht="32.7" customHeight="1">
      <c r="A8" s="15"/>
      <c r="B8" t="s" s="16">
        <v>41</v>
      </c>
      <c r="C8" t="s" s="16">
        <v>15</v>
      </c>
      <c r="D8" t="s" s="16">
        <v>16</v>
      </c>
      <c r="E8" s="20"/>
      <c r="F8" s="34"/>
      <c r="G8" s="34"/>
      <c r="H8" s="34"/>
      <c r="I8" s="32"/>
      <c r="J8" s="35"/>
      <c r="K8" s="35"/>
      <c r="L8" s="35"/>
      <c r="M8" s="36"/>
      <c r="N8" t="s" s="16">
        <v>42</v>
      </c>
      <c r="O8" t="s" s="16">
        <v>15</v>
      </c>
      <c r="P8" t="s" s="16">
        <v>16</v>
      </c>
      <c r="Q8" s="19"/>
      <c r="R8" t="s" s="16">
        <v>43</v>
      </c>
      <c r="S8" t="s" s="16">
        <v>15</v>
      </c>
      <c r="T8" t="s" s="16">
        <v>16</v>
      </c>
      <c r="U8" s="19"/>
      <c r="V8" t="s" s="37">
        <v>44</v>
      </c>
      <c r="W8" t="s" s="37">
        <v>15</v>
      </c>
      <c r="X8" t="s" s="37">
        <v>16</v>
      </c>
      <c r="Y8" s="19"/>
      <c r="Z8" t="s" s="16">
        <v>45</v>
      </c>
      <c r="AA8" t="s" s="16">
        <v>15</v>
      </c>
      <c r="AB8" t="s" s="16">
        <v>16</v>
      </c>
      <c r="AC8" s="19"/>
      <c r="AD8" t="s" s="16">
        <v>46</v>
      </c>
      <c r="AE8" t="s" s="16">
        <v>15</v>
      </c>
      <c r="AF8" t="s" s="16">
        <v>16</v>
      </c>
      <c r="AG8" s="20"/>
    </row>
    <row r="9" ht="20.7" customHeight="1">
      <c r="A9" s="15"/>
      <c r="B9" t="s" s="12">
        <v>47</v>
      </c>
      <c r="C9" s="21">
        <f>SUM('Autauga'!C9,'Baldwin'!C9,'Barbour'!C9,'Bibb'!C9,'Blount'!C9,'Bullock'!C9,'Butler'!C9,'Calhoun'!C9,'Chambers'!C9,'Cherokee'!C9,'Chilton'!C9,'Choctaw'!C9,'Clarke'!C9,'Clay'!C9,'Cleburne'!C9,'Coffee'!C9,'Colbert'!C9,'Conecuh'!C9,'Coosa'!C9,'Covington'!C9,'Crenshaw'!C9,'Cullman'!C9,'Dale'!C9,'Dallas'!C9,'DeKalb'!C9,'Elmore'!C9,'Escambia'!C9,'Etowah'!C9,'Fayette'!C9,SUM('Franklin'!C9,'Geneva'!C9,'Greene'!C9,'Hale'!C9,'Henry'!C9,'Houston'!C9,'Jackson'!C9,'Jefferson'!C9,'Lamar'!C9,'Lauderdale'!C9,'Lawrence'!C9,'Lee'!C9,'Limestone'!C9,'Lowndes'!C9,'Macon'!C9,'Madison'!C9,'Marengo'!C9,'Marion'!C9,'Marshall'!C9,'Mobile'!C9,'Monroe'!C9,'Montgomery'!C9,'Morgan'!C9,'Perry'!C9,'Pickens'!C9,'Pike'!C9,'Randolph'!C9,'Russell'!C9,'St. Clair'!C9,SUM('Shelby'!C9,'Sumter'!C9,'Talladega'!C9,'Tallapoosa'!C9,'Tuscaloosa'!C9,'Walker'!C9,'Washington'!C9,'Wilcox'!C9,'Winston'!C9)))</f>
        <v>129594</v>
      </c>
      <c r="D9" s="22">
        <f>C9/C11</f>
        <v>0.3795457540745947</v>
      </c>
      <c r="E9" s="20"/>
      <c r="F9" s="38"/>
      <c r="G9" s="38"/>
      <c r="H9" s="38"/>
      <c r="I9" s="33"/>
      <c r="J9" s="29"/>
      <c r="K9" s="29"/>
      <c r="L9" s="29"/>
      <c r="M9" s="39"/>
      <c r="N9" t="s" s="12">
        <v>48</v>
      </c>
      <c r="O9" s="21">
        <f>'Chambers'!G4+'Clay'!G4+'Cleburne'!G4+'Lee'!G4+'Randolph'!G4</f>
        <v>5976</v>
      </c>
      <c r="P9" s="22">
        <f>O9/O11</f>
        <v>0.5782293178519594</v>
      </c>
      <c r="Q9" s="19"/>
      <c r="R9" t="s" s="12">
        <v>49</v>
      </c>
      <c r="S9" s="21">
        <f>'St. Clair'!G4+'Etowah'!G4</f>
        <v>2441</v>
      </c>
      <c r="T9" s="22">
        <f>S9/S11</f>
        <v>0.5188097768331562</v>
      </c>
      <c r="U9" s="19"/>
      <c r="V9" t="s" s="12">
        <v>50</v>
      </c>
      <c r="W9" s="21">
        <f>'Shelby'!G4</f>
        <v>4086</v>
      </c>
      <c r="X9" s="22">
        <f>W9/W11</f>
        <v>0.2750403877221325</v>
      </c>
      <c r="Y9" s="19"/>
      <c r="Z9" t="s" s="12">
        <v>51</v>
      </c>
      <c r="AA9" s="21">
        <f>'Elmore'!G14</f>
        <v>5380</v>
      </c>
      <c r="AB9" s="22">
        <f>AA9/AA11</f>
        <v>0.5686502483881196</v>
      </c>
      <c r="AC9" s="19"/>
      <c r="AD9" t="s" s="12">
        <v>52</v>
      </c>
      <c r="AE9" s="21">
        <f>'Pike'!G9</f>
        <v>2113</v>
      </c>
      <c r="AF9" s="22">
        <f>AE9/AE11</f>
        <v>0.5816129920176163</v>
      </c>
      <c r="AG9" s="20"/>
    </row>
    <row r="10" ht="32.7" customHeight="1">
      <c r="A10" s="15"/>
      <c r="B10" t="s" s="16">
        <v>53</v>
      </c>
      <c r="C10" s="17">
        <f>SUM('Autauga'!C10,'Baldwin'!C10,'Barbour'!C10,'Bibb'!C10,'Blount'!C10,'Bullock'!C10,'Butler'!C10,'Calhoun'!C10,'Chambers'!C10,'Cherokee'!C10,'Chilton'!C10,'Choctaw'!C10,'Clarke'!C10,'Clay'!C10,'Cleburne'!C10,'Coffee'!C10,'Colbert'!C10,'Conecuh'!C10,'Coosa'!C10,'Covington'!C10,'Crenshaw'!C10,'Cullman'!C10,'Dale'!C10,'Dallas'!C10,'DeKalb'!C10,'Elmore'!C10,'Escambia'!C10,'Etowah'!C10,'Fayette'!C10,SUM('Franklin'!C10,'Geneva'!C10,'Greene'!C10,'Hale'!C10,'Henry'!C10,'Houston'!C10,'Jackson'!C10,'Jefferson'!C10,'Lamar'!C10,'Lauderdale'!C10,'Lawrence'!C10,'Lee'!C10,'Limestone'!C10,'Lowndes'!C10,'Macon'!C10,'Madison'!C10,'Marengo'!C10,'Marion'!C10,'Marshall'!C10,'Mobile'!C10,'Monroe'!C10,'Montgomery'!C10,'Morgan'!C10,'Perry'!C10,'Pickens'!C10,'Pike'!C10,'Randolph'!C10,'Russell'!C10,'St. Clair'!C10,SUM('Shelby'!C10,'Sumter'!C10,'Talladega'!C10,'Tallapoosa'!C10,'Tuscaloosa'!C10,'Walker'!C10,'Washington'!C10,'Wilcox'!C10,'Winston'!C10)))</f>
        <v>211851</v>
      </c>
      <c r="D10" s="18">
        <f>C10/C11</f>
        <v>0.6204542459254052</v>
      </c>
      <c r="E10" s="40"/>
      <c r="F10" s="29"/>
      <c r="G10" s="29"/>
      <c r="H10" s="29"/>
      <c r="I10" s="30"/>
      <c r="J10" s="34"/>
      <c r="K10" s="34"/>
      <c r="L10" s="34"/>
      <c r="M10" s="36"/>
      <c r="N10" t="s" s="16">
        <v>54</v>
      </c>
      <c r="O10" s="17">
        <f>'Chambers'!G5+'Clay'!G5+'Cleburne'!G5+'Lee'!G5+'Randolph'!G5</f>
        <v>4359</v>
      </c>
      <c r="P10" s="18">
        <f>O10/O11</f>
        <v>0.4217706821480406</v>
      </c>
      <c r="Q10" s="19"/>
      <c r="R10" t="s" s="16">
        <v>55</v>
      </c>
      <c r="S10" s="17">
        <f>'St. Clair'!G5+'Etowah'!G5</f>
        <v>2264</v>
      </c>
      <c r="T10" s="18">
        <f>S10/S11</f>
        <v>0.4811902231668438</v>
      </c>
      <c r="U10" s="19"/>
      <c r="V10" t="s" s="16">
        <v>56</v>
      </c>
      <c r="W10" s="17">
        <f>'Shelby'!G5</f>
        <v>10770</v>
      </c>
      <c r="X10" s="18">
        <f>W10/W11</f>
        <v>0.7249596122778675</v>
      </c>
      <c r="Y10" s="19"/>
      <c r="Z10" t="s" s="16">
        <v>57</v>
      </c>
      <c r="AA10" s="17">
        <f>'Elmore'!G15</f>
        <v>4081</v>
      </c>
      <c r="AB10" s="18">
        <f>AA10/AA11</f>
        <v>0.4313497516118803</v>
      </c>
      <c r="AC10" s="19"/>
      <c r="AD10" t="s" s="16">
        <v>58</v>
      </c>
      <c r="AE10" s="17">
        <f>'Pike'!G10</f>
        <v>1520</v>
      </c>
      <c r="AF10" s="18">
        <f>AE10/AE11</f>
        <v>0.4183870079823837</v>
      </c>
      <c r="AG10" s="20"/>
    </row>
    <row r="11" ht="20.7" customHeight="1">
      <c r="A11" s="15"/>
      <c r="B11" t="s" s="41">
        <v>40</v>
      </c>
      <c r="C11" s="42">
        <f>SUM(C9:C10)</f>
        <v>341445</v>
      </c>
      <c r="D11" s="43">
        <f>SUM(D9:D10)</f>
        <v>1</v>
      </c>
      <c r="E11" s="20"/>
      <c r="F11" s="34"/>
      <c r="G11" s="34"/>
      <c r="H11" s="34"/>
      <c r="I11" s="32"/>
      <c r="J11" s="32"/>
      <c r="K11" s="32"/>
      <c r="L11" s="32"/>
      <c r="M11" s="36"/>
      <c r="N11" t="s" s="12">
        <v>40</v>
      </c>
      <c r="O11" s="21">
        <f>SUM(O9:O10)</f>
        <v>10335</v>
      </c>
      <c r="P11" s="22">
        <f>SUM(P9:P10)</f>
        <v>1</v>
      </c>
      <c r="Q11" s="19"/>
      <c r="R11" t="s" s="12">
        <v>40</v>
      </c>
      <c r="S11" s="21">
        <f>SUM(S9:S10)</f>
        <v>4705</v>
      </c>
      <c r="T11" s="22">
        <f>SUM(T9:T10)</f>
        <v>1</v>
      </c>
      <c r="U11" s="19"/>
      <c r="V11" t="s" s="12">
        <v>40</v>
      </c>
      <c r="W11" s="21">
        <f>SUM(W9:W10)</f>
        <v>14856</v>
      </c>
      <c r="X11" s="22">
        <f>SUM(X9:X10)</f>
        <v>1</v>
      </c>
      <c r="Y11" s="19"/>
      <c r="Z11" t="s" s="12">
        <v>40</v>
      </c>
      <c r="AA11" s="21">
        <f>SUM(AA9:AA10)</f>
        <v>9461</v>
      </c>
      <c r="AB11" s="22">
        <f>SUM(AB9:AB10)</f>
        <v>1</v>
      </c>
      <c r="AC11" s="19"/>
      <c r="AD11" t="s" s="12">
        <v>40</v>
      </c>
      <c r="AE11" s="21">
        <f>SUM(AE9:AE10)</f>
        <v>3633</v>
      </c>
      <c r="AF11" s="22">
        <f>SUM(AF9:AF10)</f>
        <v>1</v>
      </c>
      <c r="AG11" s="20"/>
    </row>
    <row r="12" ht="20.7" customHeight="1">
      <c r="A12" s="26"/>
      <c r="B12" s="27"/>
      <c r="C12" s="27"/>
      <c r="D12" s="27"/>
      <c r="E12" s="30"/>
      <c r="F12" s="32"/>
      <c r="G12" s="32"/>
      <c r="H12" s="32"/>
      <c r="I12" s="32"/>
      <c r="J12" s="32"/>
      <c r="K12" s="32"/>
      <c r="L12" s="32"/>
      <c r="M12" s="33"/>
      <c r="N12" s="44"/>
      <c r="O12" s="44"/>
      <c r="P12" s="44"/>
      <c r="Q12" s="30"/>
      <c r="R12" s="31"/>
      <c r="S12" s="31"/>
      <c r="T12" s="31"/>
      <c r="U12" s="32"/>
      <c r="V12" s="45"/>
      <c r="W12" s="45"/>
      <c r="X12" s="45"/>
      <c r="Y12" s="32"/>
      <c r="Z12" s="31"/>
      <c r="AA12" s="31"/>
      <c r="AB12" s="31"/>
      <c r="AC12" s="32"/>
      <c r="AD12" s="45"/>
      <c r="AE12" s="45"/>
      <c r="AF12" s="45"/>
      <c r="AG12" s="32"/>
    </row>
    <row r="13" ht="32.7" customHeight="1">
      <c r="A13" s="15"/>
      <c r="B13" t="s" s="12">
        <v>59</v>
      </c>
      <c r="C13" t="s" s="12">
        <v>15</v>
      </c>
      <c r="D13" t="s" s="12">
        <v>16</v>
      </c>
      <c r="E13" s="20"/>
      <c r="F13" s="32"/>
      <c r="G13" s="32"/>
      <c r="H13" s="32"/>
      <c r="I13" s="32"/>
      <c r="J13" s="32"/>
      <c r="K13" s="32"/>
      <c r="L13" s="32"/>
      <c r="M13" s="36"/>
      <c r="N13" t="s" s="12">
        <v>60</v>
      </c>
      <c r="O13" t="s" s="12">
        <v>15</v>
      </c>
      <c r="P13" t="s" s="12">
        <v>16</v>
      </c>
      <c r="Q13" s="19"/>
      <c r="R13" t="s" s="12">
        <v>61</v>
      </c>
      <c r="S13" t="s" s="12">
        <v>15</v>
      </c>
      <c r="T13" t="s" s="12">
        <v>16</v>
      </c>
      <c r="U13" s="20"/>
      <c r="V13" s="32"/>
      <c r="W13" s="32"/>
      <c r="X13" s="32"/>
      <c r="Y13" s="36"/>
      <c r="Z13" t="s" s="12">
        <v>62</v>
      </c>
      <c r="AA13" t="s" s="12">
        <v>15</v>
      </c>
      <c r="AB13" t="s" s="12">
        <v>16</v>
      </c>
      <c r="AC13" s="20"/>
      <c r="AD13" s="32"/>
      <c r="AE13" s="32"/>
      <c r="AF13" s="32"/>
      <c r="AG13" s="32"/>
    </row>
    <row r="14" ht="20.7" customHeight="1">
      <c r="A14" s="15"/>
      <c r="B14" t="s" s="16">
        <v>63</v>
      </c>
      <c r="C14" s="17">
        <f>SUM('Autauga'!C14,'Baldwin'!C14,'Barbour'!C14,'Bibb'!C14,'Blount'!C14,'Bullock'!C14,'Butler'!C14,'Calhoun'!C14,'Chambers'!C14,'Cherokee'!C14,'Chilton'!C14,'Choctaw'!C14,'Clarke'!C14,'Clay'!C14,'Cleburne'!C14,'Coffee'!C14,'Colbert'!C14,'Conecuh'!C14,'Coosa'!C14,'Covington'!C14,'Crenshaw'!C14,'Cullman'!C14,'Dale'!C14,'Dallas'!C14,'DeKalb'!C14,'Elmore'!C14,'Escambia'!C14,'Etowah'!C14,'Fayette'!C14,SUM('Franklin'!C14,'Geneva'!C14,'Greene'!C14,'Hale'!C14,'Henry'!C14,'Houston'!C14,'Jackson'!C14,'Jefferson'!C14,'Lamar'!C14,'Lauderdale'!C14,'Lawrence'!C14,'Lee'!C14,'Limestone'!C14,'Lowndes'!C14,'Macon'!C14,'Madison'!C14,'Marengo'!C14,'Marion'!C14,'Marshall'!C14,'Mobile'!C14,'Monroe'!C14,'Montgomery'!C14,'Morgan'!C14,'Perry'!C14,'Pickens'!C14,'Pike'!C14,'Randolph'!C14,'Russell'!C14,'St. Clair'!C14,SUM('Shelby'!C14,'Sumter'!C14,'Talladega'!C14,'Tallapoosa'!C14,'Tuscaloosa'!C14,'Walker'!C14,'Washington'!C14,'Wilcox'!C14,'Winston'!C14)))</f>
        <v>137816</v>
      </c>
      <c r="D14" s="18">
        <f>C14/C16</f>
        <v>0.4333264160079486</v>
      </c>
      <c r="E14" s="20"/>
      <c r="F14" s="32"/>
      <c r="G14" s="32"/>
      <c r="H14" s="32"/>
      <c r="I14" s="32"/>
      <c r="J14" s="32"/>
      <c r="K14" s="32"/>
      <c r="L14" s="32"/>
      <c r="M14" s="36"/>
      <c r="N14" t="s" s="16">
        <v>64</v>
      </c>
      <c r="O14" s="17">
        <f>'Baldwin'!G4</f>
        <v>9518</v>
      </c>
      <c r="P14" s="18">
        <f>O14/O16</f>
        <v>0.5203367592390116</v>
      </c>
      <c r="Q14" s="19"/>
      <c r="R14" t="s" s="16">
        <v>65</v>
      </c>
      <c r="S14" s="17">
        <f>'Chambers'!G9+'Lee'!G9</f>
        <v>2165</v>
      </c>
      <c r="T14" s="18">
        <f>S14/S16</f>
        <v>0.4993081180811808</v>
      </c>
      <c r="U14" s="20"/>
      <c r="V14" s="32"/>
      <c r="W14" s="32"/>
      <c r="X14" s="32"/>
      <c r="Y14" s="36"/>
      <c r="Z14" t="s" s="16">
        <v>66</v>
      </c>
      <c r="AA14" s="17">
        <f>'Jackson'!G4</f>
        <v>2941</v>
      </c>
      <c r="AB14" s="18">
        <f>AA14/AA16</f>
        <v>0.5604039634146342</v>
      </c>
      <c r="AC14" s="20"/>
      <c r="AD14" s="32"/>
      <c r="AE14" s="32"/>
      <c r="AF14" s="32"/>
      <c r="AG14" s="32"/>
    </row>
    <row r="15" ht="32.7" customHeight="1">
      <c r="A15" s="15"/>
      <c r="B15" t="s" s="12">
        <v>67</v>
      </c>
      <c r="C15" s="21">
        <f>SUM('Autauga'!C15,'Baldwin'!C15,'Barbour'!C15,'Bibb'!C15,'Blount'!C15,'Bullock'!C15,'Butler'!C15,'Calhoun'!C15,'Chambers'!C15,'Cherokee'!C15,'Chilton'!C15,'Choctaw'!C15,'Clarke'!C15,'Clay'!C15,'Cleburne'!C15,'Coffee'!C15,'Colbert'!C15,'Conecuh'!C15,'Coosa'!C15,'Covington'!C15,'Crenshaw'!C15,'Cullman'!C15,'Dale'!C15,'Dallas'!C15,'DeKalb'!C15,'Elmore'!C15,'Escambia'!C15,'Etowah'!C15,'Fayette'!C15,SUM('Franklin'!C15,'Geneva'!C15,'Greene'!C15,'Hale'!C15,'Henry'!C15,'Houston'!C15,'Jackson'!C15,'Jefferson'!C15,'Lamar'!C15,'Lauderdale'!C15,'Lawrence'!C15,'Lee'!C15,'Limestone'!C15,'Lowndes'!C15,'Macon'!C15,'Madison'!C15,'Marengo'!C15,'Marion'!C15,'Marshall'!C15,'Mobile'!C15,'Monroe'!C15,'Montgomery'!C15,'Morgan'!C15,'Perry'!C15,'Pickens'!C15,'Pike'!C15,'Randolph'!C15,'Russell'!C15,'St. Clair'!C15,SUM('Shelby'!C15,'Sumter'!C15,'Talladega'!C15,'Tallapoosa'!C15,'Tuscaloosa'!C15,'Walker'!C15,'Washington'!C15,'Wilcox'!C15,'Winston'!C15)))</f>
        <v>180226</v>
      </c>
      <c r="D15" s="22">
        <f>C15/C16</f>
        <v>0.5666735839920514</v>
      </c>
      <c r="E15" s="20"/>
      <c r="F15" s="32"/>
      <c r="G15" s="32"/>
      <c r="H15" s="32"/>
      <c r="I15" s="32"/>
      <c r="J15" s="32"/>
      <c r="K15" s="32"/>
      <c r="L15" s="32"/>
      <c r="M15" s="36"/>
      <c r="N15" t="s" s="12">
        <v>68</v>
      </c>
      <c r="O15" s="21">
        <f>'Baldwin'!G5</f>
        <v>8774</v>
      </c>
      <c r="P15" s="22">
        <f>O15/O16</f>
        <v>0.4796632407609884</v>
      </c>
      <c r="Q15" s="19"/>
      <c r="R15" t="s" s="12">
        <v>69</v>
      </c>
      <c r="S15" s="21">
        <f>'Chambers'!G10+'Lee'!G10</f>
        <v>2171</v>
      </c>
      <c r="T15" s="22">
        <f>S15/S16</f>
        <v>0.5006918819188192</v>
      </c>
      <c r="U15" s="20"/>
      <c r="V15" s="32"/>
      <c r="W15" s="32"/>
      <c r="X15" s="32"/>
      <c r="Y15" s="36"/>
      <c r="Z15" t="s" s="12">
        <v>70</v>
      </c>
      <c r="AA15" s="21">
        <f>'Jackson'!G5</f>
        <v>2307</v>
      </c>
      <c r="AB15" s="22">
        <f>AA15/AA16</f>
        <v>0.4395960365853658</v>
      </c>
      <c r="AC15" s="20"/>
      <c r="AD15" s="32"/>
      <c r="AE15" s="32"/>
      <c r="AF15" s="32"/>
      <c r="AG15" s="32"/>
    </row>
    <row r="16" ht="20.7" customHeight="1">
      <c r="A16" s="15"/>
      <c r="B16" t="s" s="23">
        <v>40</v>
      </c>
      <c r="C16" s="24">
        <f>SUM(C14:C15)</f>
        <v>318042</v>
      </c>
      <c r="D16" s="25">
        <f>SUM(D14:D15)</f>
        <v>1</v>
      </c>
      <c r="E16" s="20"/>
      <c r="F16" s="32"/>
      <c r="G16" s="32"/>
      <c r="H16" s="32"/>
      <c r="I16" s="32"/>
      <c r="J16" s="32"/>
      <c r="K16" s="32"/>
      <c r="L16" s="32"/>
      <c r="M16" s="36"/>
      <c r="N16" t="s" s="16">
        <v>40</v>
      </c>
      <c r="O16" s="17">
        <f>SUM(O14:O15)</f>
        <v>18292</v>
      </c>
      <c r="P16" s="18">
        <f>SUM(P14:P15)</f>
        <v>1</v>
      </c>
      <c r="Q16" s="19"/>
      <c r="R16" t="s" s="16">
        <v>40</v>
      </c>
      <c r="S16" s="17">
        <f>SUM(S14:S15)</f>
        <v>4336</v>
      </c>
      <c r="T16" s="18">
        <f>SUM(T14:T15)</f>
        <v>1</v>
      </c>
      <c r="U16" s="20"/>
      <c r="V16" s="32"/>
      <c r="W16" s="32"/>
      <c r="X16" s="32"/>
      <c r="Y16" s="36"/>
      <c r="Z16" t="s" s="16">
        <v>40</v>
      </c>
      <c r="AA16" s="17">
        <f>SUM(AA14:AA15)</f>
        <v>5248</v>
      </c>
      <c r="AB16" s="18">
        <f>SUM(AB14:AB15)</f>
        <v>1</v>
      </c>
      <c r="AC16" s="20"/>
      <c r="AD16" s="32"/>
      <c r="AE16" s="32"/>
      <c r="AF16" s="32"/>
      <c r="AG16" s="32"/>
    </row>
    <row r="17" ht="20.7" customHeight="1">
      <c r="A17" s="26"/>
      <c r="B17" s="29"/>
      <c r="C17" s="29"/>
      <c r="D17" s="29"/>
      <c r="E17" s="30"/>
      <c r="F17" s="32"/>
      <c r="G17" s="32"/>
      <c r="H17" s="32"/>
      <c r="I17" s="32"/>
      <c r="J17" s="32"/>
      <c r="K17" s="32"/>
      <c r="L17" s="32"/>
      <c r="M17" s="32"/>
      <c r="N17" s="45"/>
      <c r="O17" s="45"/>
      <c r="P17" s="45"/>
      <c r="Q17" s="32"/>
      <c r="R17" s="31"/>
      <c r="S17" s="31"/>
      <c r="T17" s="31"/>
      <c r="U17" s="32"/>
      <c r="V17" s="32"/>
      <c r="W17" s="32"/>
      <c r="X17" s="32"/>
      <c r="Y17" s="32"/>
      <c r="Z17" s="31"/>
      <c r="AA17" s="31"/>
      <c r="AB17" s="31"/>
      <c r="AC17" s="32"/>
      <c r="AD17" s="32"/>
      <c r="AE17" s="32"/>
      <c r="AF17" s="32"/>
      <c r="AG17" s="32"/>
    </row>
    <row r="18" ht="32.7" customHeight="1">
      <c r="A18" s="15"/>
      <c r="B18" t="s" s="37">
        <v>71</v>
      </c>
      <c r="C18" t="s" s="37">
        <v>15</v>
      </c>
      <c r="D18" t="s" s="37">
        <v>16</v>
      </c>
      <c r="E18" s="20"/>
      <c r="F18" s="32"/>
      <c r="G18" s="32"/>
      <c r="H18" s="32"/>
      <c r="I18" s="32"/>
      <c r="J18" s="32"/>
      <c r="K18" s="32"/>
      <c r="L18" s="32"/>
      <c r="M18" s="32"/>
      <c r="N18" s="32"/>
      <c r="O18" s="32"/>
      <c r="P18" s="32"/>
      <c r="Q18" s="36"/>
      <c r="R18" t="s" s="16">
        <v>72</v>
      </c>
      <c r="S18" t="s" s="16">
        <v>15</v>
      </c>
      <c r="T18" t="s" s="16">
        <v>16</v>
      </c>
      <c r="U18" s="20"/>
      <c r="V18" s="32"/>
      <c r="W18" s="32"/>
      <c r="X18" s="32"/>
      <c r="Y18" s="36"/>
      <c r="Z18" t="s" s="16">
        <v>73</v>
      </c>
      <c r="AA18" t="s" s="16">
        <v>15</v>
      </c>
      <c r="AB18" t="s" s="16">
        <v>16</v>
      </c>
      <c r="AC18" s="20"/>
      <c r="AD18" s="32"/>
      <c r="AE18" s="32"/>
      <c r="AF18" s="32"/>
      <c r="AG18" s="32"/>
    </row>
    <row r="19" ht="32.7" customHeight="1">
      <c r="A19" s="15"/>
      <c r="B19" t="s" s="12">
        <v>74</v>
      </c>
      <c r="C19" s="21">
        <f>SUM('Autauga'!C19,'Baldwin'!C19,'Barbour'!C19,'Bibb'!C19,'Blount'!C19,'Bullock'!C19,'Butler'!C19,'Calhoun'!C19,'Chambers'!C19,'Cherokee'!C19,'Chilton'!C19,'Choctaw'!C19,'Clarke'!C19,'Clay'!C19,'Cleburne'!C19,'Coffee'!C19,'Colbert'!C19,'Conecuh'!C19,'Coosa'!C19,'Covington'!C19,'Crenshaw'!C19,'Cullman'!C19,'Dale'!C19,'Dallas'!C19,'DeKalb'!C19,'Elmore'!C19,'Escambia'!C19,'Etowah'!C19,'Fayette'!C19,SUM('Franklin'!C19,'Geneva'!C19,'Greene'!C19,'Hale'!C19,'Henry'!C19,'Houston'!C19,'Jackson'!C19,'Jefferson'!C19,'Lamar'!C19,'Lauderdale'!C19,'Lawrence'!C19,'Lee'!C19,'Limestone'!C19,'Lowndes'!C19,'Macon'!C19,'Madison'!C19,'Marengo'!C19,'Marion'!C19,'Marshall'!C19,'Mobile'!C19,'Monroe'!C19,'Montgomery'!C19,'Morgan'!C19,'Perry'!C19,'Pickens'!C19,'Pike'!C19,'Randolph'!C19,'Russell'!C19,'St. Clair'!C19,SUM('Shelby'!C19,'Sumter'!C19,'Talladega'!C19,'Tallapoosa'!C19,'Tuscaloosa'!C19,'Walker'!C19,'Washington'!C19,'Wilcox'!C19,'Winston'!C19)))</f>
        <v>149091</v>
      </c>
      <c r="D19" s="22">
        <f>C19/C21</f>
        <v>0.5364027544918797</v>
      </c>
      <c r="E19" s="20"/>
      <c r="F19" s="32"/>
      <c r="G19" s="32"/>
      <c r="H19" s="32"/>
      <c r="I19" s="32"/>
      <c r="J19" s="32"/>
      <c r="K19" s="32"/>
      <c r="L19" s="32"/>
      <c r="M19" s="32"/>
      <c r="N19" s="32"/>
      <c r="O19" s="32"/>
      <c r="P19" s="32"/>
      <c r="Q19" s="36"/>
      <c r="R19" t="s" s="12">
        <v>75</v>
      </c>
      <c r="S19" s="21">
        <f>'Chilton'!G4+'Coosa'!G4+'Tallapoosa'!G4</f>
        <v>2367</v>
      </c>
      <c r="T19" s="22">
        <f>S19/S21</f>
        <v>0.4205009770829632</v>
      </c>
      <c r="U19" s="20"/>
      <c r="V19" s="32"/>
      <c r="W19" s="32"/>
      <c r="X19" s="32"/>
      <c r="Y19" s="36"/>
      <c r="Z19" t="s" s="12">
        <v>76</v>
      </c>
      <c r="AA19" s="21">
        <f>'Marshall'!G4</f>
        <v>5274</v>
      </c>
      <c r="AB19" s="22">
        <f>AA19/AA21</f>
        <v>0.5287218045112781</v>
      </c>
      <c r="AC19" s="20"/>
      <c r="AD19" s="32"/>
      <c r="AE19" s="32"/>
      <c r="AF19" s="32"/>
      <c r="AG19" s="32"/>
    </row>
    <row r="20" ht="32.7" customHeight="1">
      <c r="A20" s="15"/>
      <c r="B20" t="s" s="16">
        <v>77</v>
      </c>
      <c r="C20" s="17">
        <f>SUM('Autauga'!C20,'Baldwin'!C20,'Barbour'!C20,'Bibb'!C20,'Blount'!C20,'Bullock'!C20,'Butler'!C20,'Calhoun'!C20,'Chambers'!C20,'Cherokee'!C20,'Chilton'!C20,'Choctaw'!C20,'Clarke'!C20,'Clay'!C20,'Cleburne'!C20,'Coffee'!C20,'Colbert'!C20,'Conecuh'!C20,'Coosa'!C20,'Covington'!C20,'Crenshaw'!C20,'Cullman'!C20,'Dale'!C20,'Dallas'!C20,'DeKalb'!C20,'Elmore'!C20,'Escambia'!C20,'Etowah'!C20,'Fayette'!C20,SUM('Franklin'!C20,'Geneva'!C20,'Greene'!C20,'Hale'!C20,'Henry'!C20,'Houston'!C20,'Jackson'!C20,'Jefferson'!C20,'Lamar'!C20,'Lauderdale'!C20,'Lawrence'!C20,'Lee'!C20,'Limestone'!C20,'Lowndes'!C20,'Macon'!C20,'Madison'!C20,'Marengo'!C20,'Marion'!C20,'Marshall'!C20,'Mobile'!C20,'Monroe'!C20,'Montgomery'!C20,'Morgan'!C20,'Perry'!C20,'Pickens'!C20,'Pike'!C20,'Randolph'!C20,'Russell'!C20,'St. Clair'!C20,SUM('Shelby'!C20,'Sumter'!C20,'Talladega'!C20,'Tallapoosa'!C20,'Tuscaloosa'!C20,'Walker'!C20,'Washington'!C20,'Wilcox'!C20,'Winston'!C20)))</f>
        <v>128855</v>
      </c>
      <c r="D20" s="18">
        <f>C20/C21</f>
        <v>0.4635972455081203</v>
      </c>
      <c r="E20" s="20"/>
      <c r="F20" s="32"/>
      <c r="G20" s="32"/>
      <c r="H20" s="32"/>
      <c r="I20" s="32"/>
      <c r="J20" s="32"/>
      <c r="K20" s="32"/>
      <c r="L20" s="32"/>
      <c r="M20" s="32"/>
      <c r="N20" s="32"/>
      <c r="O20" s="32"/>
      <c r="P20" s="32"/>
      <c r="Q20" s="36"/>
      <c r="R20" t="s" s="16">
        <v>78</v>
      </c>
      <c r="S20" s="17">
        <f>'Chilton'!G5+'Coosa'!G5+'Tallapoosa'!G5</f>
        <v>3262</v>
      </c>
      <c r="T20" s="18">
        <f>S20/S21</f>
        <v>0.5794990229170368</v>
      </c>
      <c r="U20" s="20"/>
      <c r="V20" s="32"/>
      <c r="W20" s="32"/>
      <c r="X20" s="32"/>
      <c r="Y20" s="36"/>
      <c r="Z20" t="s" s="16">
        <v>79</v>
      </c>
      <c r="AA20" s="17">
        <f>'Marshall'!G5</f>
        <v>4701</v>
      </c>
      <c r="AB20" s="18">
        <f>AA20/AA21</f>
        <v>0.4712781954887218</v>
      </c>
      <c r="AC20" s="20"/>
      <c r="AD20" s="32"/>
      <c r="AE20" s="32"/>
      <c r="AF20" s="32"/>
      <c r="AG20" s="32"/>
    </row>
    <row r="21" ht="20.7" customHeight="1">
      <c r="A21" s="15"/>
      <c r="B21" t="s" s="41">
        <v>40</v>
      </c>
      <c r="C21" s="42">
        <f>SUM(C19:C20)</f>
        <v>277946</v>
      </c>
      <c r="D21" s="43">
        <f>SUM(D19:D20)</f>
        <v>1</v>
      </c>
      <c r="E21" s="20"/>
      <c r="F21" s="32"/>
      <c r="G21" s="32"/>
      <c r="H21" s="32"/>
      <c r="I21" s="32"/>
      <c r="J21" s="32"/>
      <c r="K21" s="32"/>
      <c r="L21" s="32"/>
      <c r="M21" s="32"/>
      <c r="N21" s="32"/>
      <c r="O21" s="32"/>
      <c r="P21" s="32"/>
      <c r="Q21" s="36"/>
      <c r="R21" t="s" s="12">
        <v>40</v>
      </c>
      <c r="S21" s="21">
        <f>SUM(S19:S20)</f>
        <v>5629</v>
      </c>
      <c r="T21" s="22">
        <f>SUM(T19:T20)</f>
        <v>1</v>
      </c>
      <c r="U21" s="20"/>
      <c r="V21" s="32"/>
      <c r="W21" s="32"/>
      <c r="X21" s="32"/>
      <c r="Y21" s="36"/>
      <c r="Z21" t="s" s="12">
        <v>40</v>
      </c>
      <c r="AA21" s="21">
        <f>SUM(AA19:AA20)</f>
        <v>9975</v>
      </c>
      <c r="AB21" s="22">
        <f>SUM(AB19:AB20)</f>
        <v>1</v>
      </c>
      <c r="AC21" s="20"/>
      <c r="AD21" s="32"/>
      <c r="AE21" s="32"/>
      <c r="AF21" s="32"/>
      <c r="AG21" s="32"/>
    </row>
    <row r="22" ht="20.7" customHeight="1">
      <c r="A22" s="26"/>
      <c r="B22" s="27"/>
      <c r="C22" s="27"/>
      <c r="D22" s="27"/>
      <c r="E22" s="30"/>
      <c r="F22" s="32"/>
      <c r="G22" s="32"/>
      <c r="H22" s="32"/>
      <c r="I22" s="32"/>
      <c r="J22" s="32"/>
      <c r="K22" s="32"/>
      <c r="L22" s="32"/>
      <c r="M22" s="32"/>
      <c r="N22" s="32"/>
      <c r="O22" s="32"/>
      <c r="P22" s="32"/>
      <c r="Q22" s="32"/>
      <c r="R22" s="31"/>
      <c r="S22" s="31"/>
      <c r="T22" s="31"/>
      <c r="U22" s="32"/>
      <c r="V22" s="32"/>
      <c r="W22" s="32"/>
      <c r="X22" s="32"/>
      <c r="Y22" s="32"/>
      <c r="Z22" s="45"/>
      <c r="AA22" s="45"/>
      <c r="AB22" s="45"/>
      <c r="AC22" s="32"/>
      <c r="AD22" s="32"/>
      <c r="AE22" s="32"/>
      <c r="AF22" s="32"/>
      <c r="AG22" s="32"/>
    </row>
    <row r="23" ht="32.7" customHeight="1">
      <c r="A23" s="15"/>
      <c r="B23" t="s" s="12">
        <v>80</v>
      </c>
      <c r="C23" t="s" s="12">
        <v>15</v>
      </c>
      <c r="D23" t="s" s="12">
        <v>16</v>
      </c>
      <c r="E23" s="20"/>
      <c r="F23" s="32"/>
      <c r="G23" s="32"/>
      <c r="H23" s="32"/>
      <c r="I23" s="32"/>
      <c r="J23" s="32"/>
      <c r="K23" s="32"/>
      <c r="L23" s="32"/>
      <c r="M23" s="32"/>
      <c r="N23" s="32"/>
      <c r="O23" s="32"/>
      <c r="P23" s="32"/>
      <c r="Q23" s="36"/>
      <c r="R23" t="s" s="12">
        <v>81</v>
      </c>
      <c r="S23" t="s" s="12">
        <v>15</v>
      </c>
      <c r="T23" t="s" s="12">
        <v>16</v>
      </c>
      <c r="U23" s="20"/>
      <c r="V23" s="32"/>
      <c r="W23" s="32"/>
      <c r="X23" s="32"/>
      <c r="Y23" s="32"/>
      <c r="Z23" s="32"/>
      <c r="AA23" s="32"/>
      <c r="AB23" s="32"/>
      <c r="AC23" s="32"/>
      <c r="AD23" s="32"/>
      <c r="AE23" s="32"/>
      <c r="AF23" s="32"/>
      <c r="AG23" s="32"/>
    </row>
    <row r="24" ht="20.7" customHeight="1">
      <c r="A24" s="15"/>
      <c r="B24" t="s" s="16">
        <v>82</v>
      </c>
      <c r="C24" s="17">
        <f>SUM('Autauga'!C24,'Baldwin'!C24,'Barbour'!C24,'Bibb'!C24,'Blount'!C24,'Bullock'!C24,'Butler'!C24,'Calhoun'!C24,'Chambers'!C24,'Cherokee'!C24,'Chilton'!C24,'Choctaw'!C24,'Clarke'!C24,'Clay'!C24,'Cleburne'!C24,'Coffee'!C24,'Colbert'!C24,'Conecuh'!C24,'Coosa'!C24,'Covington'!C24,'Crenshaw'!C24,'Cullman'!C24,'Dale'!C24,'Dallas'!C24,'DeKalb'!C24,'Elmore'!C24,'Escambia'!C24,'Etowah'!C24,'Fayette'!C24,SUM('Franklin'!C24,'Geneva'!C24,'Greene'!C24,'Hale'!C24,'Henry'!C24,'Houston'!C24,'Jackson'!C24,'Jefferson'!C24,'Lamar'!C24,'Lauderdale'!C24,'Lawrence'!C24,'Lee'!C24,'Limestone'!C24,'Lowndes'!C24,'Macon'!C24,'Madison'!C24,'Marengo'!C24,'Marion'!C24,'Marshall'!C24,'Mobile'!C24,'Monroe'!C24,'Montgomery'!C24,'Morgan'!C24,'Perry'!C24,'Pickens'!C24,'Pike'!C24,'Randolph'!C24,'Russell'!C24,'St. Clair'!C24,SUM('Shelby'!C24,'Sumter'!C24,'Talladega'!C24,'Tallapoosa'!C24,'Tuscaloosa'!C24,'Walker'!C24,'Washington'!C24,'Wilcox'!C24,'Winston'!C24)))</f>
        <v>123166</v>
      </c>
      <c r="D24" s="18">
        <f>C24/C26</f>
        <v>0.4444372275627147</v>
      </c>
      <c r="E24" s="20"/>
      <c r="F24" s="32"/>
      <c r="G24" s="32"/>
      <c r="H24" s="32"/>
      <c r="I24" s="32"/>
      <c r="J24" s="32"/>
      <c r="K24" s="32"/>
      <c r="L24" s="32"/>
      <c r="M24" s="32"/>
      <c r="N24" s="32"/>
      <c r="O24" s="32"/>
      <c r="P24" s="32"/>
      <c r="Q24" s="36"/>
      <c r="R24" t="s" s="16">
        <v>83</v>
      </c>
      <c r="S24" s="17">
        <f>'Autauga'!G9+'Elmore'!G9</f>
        <v>1542</v>
      </c>
      <c r="T24" s="18">
        <f>S24/S26</f>
        <v>0.2766911896644536</v>
      </c>
      <c r="U24" s="20"/>
      <c r="V24" s="32"/>
      <c r="W24" s="32"/>
      <c r="X24" s="32"/>
      <c r="Y24" s="32"/>
      <c r="Z24" s="32"/>
      <c r="AA24" s="32"/>
      <c r="AB24" s="32"/>
      <c r="AC24" s="32"/>
      <c r="AD24" s="32"/>
      <c r="AE24" s="32"/>
      <c r="AF24" s="32"/>
      <c r="AG24" s="32"/>
    </row>
    <row r="25" ht="20.7" customHeight="1">
      <c r="A25" s="15"/>
      <c r="B25" t="s" s="12">
        <v>84</v>
      </c>
      <c r="C25" s="21">
        <f>SUM('Autauga'!C25,'Baldwin'!C25,'Barbour'!C25,'Bibb'!C25,'Blount'!C25,'Bullock'!C25,'Butler'!C25,'Calhoun'!C25,'Chambers'!C25,'Cherokee'!C25,'Chilton'!C25,'Choctaw'!C25,'Clarke'!C25,'Clay'!C25,'Cleburne'!C25,'Coffee'!C25,'Colbert'!C25,'Conecuh'!C25,'Coosa'!C25,'Covington'!C25,'Crenshaw'!C25,'Cullman'!C25,'Dale'!C25,'Dallas'!C25,'DeKalb'!C25,'Elmore'!C25,'Escambia'!C25,'Etowah'!C25,'Fayette'!C25,SUM('Franklin'!C25,'Geneva'!C25,'Greene'!C25,'Hale'!C25,'Henry'!C25,'Houston'!C25,'Jackson'!C25,'Jefferson'!C25,'Lamar'!C25,'Lauderdale'!C25,'Lawrence'!C25,'Lee'!C25,'Limestone'!C25,'Lowndes'!C25,'Macon'!C25,'Madison'!C25,'Marengo'!C25,'Marion'!C25,'Marshall'!C25,'Mobile'!C25,'Monroe'!C25,'Montgomery'!C25,'Morgan'!C25,'Perry'!C25,'Pickens'!C25,'Pike'!C25,'Randolph'!C25,'Russell'!C25,'St. Clair'!C25,SUM('Shelby'!C25,'Sumter'!C25,'Talladega'!C25,'Tallapoosa'!C25,'Tuscaloosa'!C25,'Walker'!C25,'Washington'!C25,'Wilcox'!C25,'Winston'!C25)))</f>
        <v>153962</v>
      </c>
      <c r="D25" s="22">
        <f>C25/C26</f>
        <v>0.5555627724372852</v>
      </c>
      <c r="E25" s="20"/>
      <c r="F25" s="32"/>
      <c r="G25" s="32"/>
      <c r="H25" s="32"/>
      <c r="I25" s="32"/>
      <c r="J25" s="32"/>
      <c r="K25" s="32"/>
      <c r="L25" s="32"/>
      <c r="M25" s="32"/>
      <c r="N25" s="32"/>
      <c r="O25" s="32"/>
      <c r="P25" s="32"/>
      <c r="Q25" s="36"/>
      <c r="R25" t="s" s="12">
        <v>85</v>
      </c>
      <c r="S25" s="21">
        <f>'Autauga'!G10+'Elmore'!G10</f>
        <v>4031</v>
      </c>
      <c r="T25" s="22">
        <f>S25/S26</f>
        <v>0.7233088103355464</v>
      </c>
      <c r="U25" s="20"/>
      <c r="V25" s="32"/>
      <c r="W25" s="32"/>
      <c r="X25" s="32"/>
      <c r="Y25" s="32"/>
      <c r="Z25" s="32"/>
      <c r="AA25" s="32"/>
      <c r="AB25" s="32"/>
      <c r="AC25" s="32"/>
      <c r="AD25" s="32"/>
      <c r="AE25" s="32"/>
      <c r="AF25" s="32"/>
      <c r="AG25" s="32"/>
    </row>
    <row r="26" ht="20.7" customHeight="1">
      <c r="A26" s="15"/>
      <c r="B26" t="s" s="23">
        <v>40</v>
      </c>
      <c r="C26" s="24">
        <f>SUM(C24:C25)</f>
        <v>277128</v>
      </c>
      <c r="D26" s="25">
        <f>SUM(D24:D25)</f>
        <v>1</v>
      </c>
      <c r="E26" s="20"/>
      <c r="F26" s="32"/>
      <c r="G26" s="32"/>
      <c r="H26" s="32"/>
      <c r="I26" s="32"/>
      <c r="J26" s="32"/>
      <c r="K26" s="32"/>
      <c r="L26" s="32"/>
      <c r="M26" s="32"/>
      <c r="N26" s="32"/>
      <c r="O26" s="32"/>
      <c r="P26" s="32"/>
      <c r="Q26" s="36"/>
      <c r="R26" t="s" s="16">
        <v>40</v>
      </c>
      <c r="S26" s="17">
        <f>SUM(S24:S25)</f>
        <v>5573</v>
      </c>
      <c r="T26" s="18">
        <f>SUM(T24:T25)</f>
        <v>1</v>
      </c>
      <c r="U26" s="20"/>
      <c r="V26" s="32"/>
      <c r="W26" s="32"/>
      <c r="X26" s="32"/>
      <c r="Y26" s="32"/>
      <c r="Z26" s="32"/>
      <c r="AA26" s="32"/>
      <c r="AB26" s="32"/>
      <c r="AC26" s="32"/>
      <c r="AD26" s="32"/>
      <c r="AE26" s="32"/>
      <c r="AF26" s="32"/>
      <c r="AG26" s="32"/>
    </row>
    <row r="27" ht="20.7" customHeight="1">
      <c r="A27" s="26"/>
      <c r="B27" s="27"/>
      <c r="C27" s="27"/>
      <c r="D27" s="27"/>
      <c r="E27" s="30"/>
      <c r="F27" s="32"/>
      <c r="G27" s="32"/>
      <c r="H27" s="32"/>
      <c r="I27" s="32"/>
      <c r="J27" s="32"/>
      <c r="K27" s="32"/>
      <c r="L27" s="32"/>
      <c r="M27" s="32"/>
      <c r="N27" s="32"/>
      <c r="O27" s="32"/>
      <c r="P27" s="32"/>
      <c r="Q27" s="32"/>
      <c r="R27" s="31"/>
      <c r="S27" s="31"/>
      <c r="T27" s="31"/>
      <c r="U27" s="32"/>
      <c r="V27" s="32"/>
      <c r="W27" s="32"/>
      <c r="X27" s="32"/>
      <c r="Y27" s="32"/>
      <c r="Z27" s="32"/>
      <c r="AA27" s="32"/>
      <c r="AB27" s="32"/>
      <c r="AC27" s="32"/>
      <c r="AD27" s="32"/>
      <c r="AE27" s="32"/>
      <c r="AF27" s="32"/>
      <c r="AG27" s="32"/>
    </row>
    <row r="28" ht="32.7" customHeight="1">
      <c r="A28" s="15"/>
      <c r="B28" t="s" s="16">
        <v>86</v>
      </c>
      <c r="C28" t="s" s="16">
        <v>15</v>
      </c>
      <c r="D28" t="s" s="16">
        <v>16</v>
      </c>
      <c r="E28" s="20"/>
      <c r="F28" s="32"/>
      <c r="G28" s="32"/>
      <c r="H28" s="32"/>
      <c r="I28" s="32"/>
      <c r="J28" s="32"/>
      <c r="K28" s="32"/>
      <c r="L28" s="32"/>
      <c r="M28" s="32"/>
      <c r="N28" s="32"/>
      <c r="O28" s="32"/>
      <c r="P28" s="32"/>
      <c r="Q28" s="36"/>
      <c r="R28" t="s" s="16">
        <v>87</v>
      </c>
      <c r="S28" t="s" s="16">
        <v>15</v>
      </c>
      <c r="T28" t="s" s="16">
        <v>16</v>
      </c>
      <c r="U28" s="20"/>
      <c r="V28" s="32"/>
      <c r="W28" s="32"/>
      <c r="X28" s="32"/>
      <c r="Y28" s="32"/>
      <c r="Z28" s="32"/>
      <c r="AA28" s="32"/>
      <c r="AB28" s="32"/>
      <c r="AC28" s="32"/>
      <c r="AD28" s="32"/>
      <c r="AE28" s="32"/>
      <c r="AF28" s="32"/>
      <c r="AG28" s="32"/>
    </row>
    <row r="29" ht="20.7" customHeight="1">
      <c r="A29" s="15"/>
      <c r="B29" t="s" s="12">
        <v>88</v>
      </c>
      <c r="C29" s="21">
        <f>SUM('Autauga'!C29,'Baldwin'!C29,'Barbour'!C29,'Bibb'!C29,'Blount'!C29,'Bullock'!C29,'Butler'!C29,'Calhoun'!C29,'Chambers'!C29,'Cherokee'!C29,'Chilton'!C29,'Choctaw'!C29,'Clarke'!C29,'Clay'!C29,'Cleburne'!C29,'Coffee'!C29,'Colbert'!C29,'Conecuh'!C29,'Coosa'!C29,'Covington'!C29,'Crenshaw'!C29,'Cullman'!C29,'Dale'!C29,'Dallas'!C29,'DeKalb'!C29,'Elmore'!C29,'Escambia'!C29,'Etowah'!C29,'Fayette'!C29,SUM('Franklin'!C29,'Geneva'!C29,'Greene'!C29,'Hale'!C29,'Henry'!C29,'Houston'!C29,'Jackson'!C29,'Jefferson'!C29,'Lamar'!C29,'Lauderdale'!C29,'Lawrence'!C29,'Lee'!C29,'Limestone'!C29,'Lowndes'!C29,'Macon'!C29,'Madison'!C29,'Marengo'!C29,'Marion'!C29,'Marshall'!C29,'Mobile'!C29,'Monroe'!C29,'Montgomery'!C29,'Morgan'!C29,'Perry'!C29,'Pickens'!C29,'Pike'!C29,'Randolph'!C29,'Russell'!C29,'St. Clair'!C29,SUM('Shelby'!C29,'Sumter'!C29,'Talladega'!C29,'Tallapoosa'!C29,'Tuscaloosa'!C29,'Walker'!C29,'Washington'!C29,'Wilcox'!C29,'Winston'!C29)))</f>
        <v>134935</v>
      </c>
      <c r="D29" s="22">
        <f>C29/C31</f>
        <v>0.4329363373268222</v>
      </c>
      <c r="E29" s="20"/>
      <c r="F29" s="32"/>
      <c r="G29" s="32"/>
      <c r="H29" s="32"/>
      <c r="I29" s="32"/>
      <c r="J29" s="32"/>
      <c r="K29" s="32"/>
      <c r="L29" s="32"/>
      <c r="M29" s="32"/>
      <c r="N29" s="32"/>
      <c r="O29" s="32"/>
      <c r="P29" s="32"/>
      <c r="Q29" s="36"/>
      <c r="R29" t="s" s="12">
        <v>89</v>
      </c>
      <c r="S29" s="21">
        <f>'Coffee'!G9</f>
        <v>2951</v>
      </c>
      <c r="T29" s="22">
        <f>S29/S31</f>
        <v>0.5517950635751683</v>
      </c>
      <c r="U29" s="20"/>
      <c r="V29" s="32"/>
      <c r="W29" s="32"/>
      <c r="X29" s="32"/>
      <c r="Y29" s="32"/>
      <c r="Z29" s="32"/>
      <c r="AA29" s="32"/>
      <c r="AB29" s="32"/>
      <c r="AC29" s="32"/>
      <c r="AD29" s="32"/>
      <c r="AE29" s="32"/>
      <c r="AF29" s="32"/>
      <c r="AG29" s="32"/>
    </row>
    <row r="30" ht="32.7" customHeight="1">
      <c r="A30" s="15"/>
      <c r="B30" t="s" s="16">
        <v>90</v>
      </c>
      <c r="C30" s="17">
        <f>SUM('Autauga'!C30,'Baldwin'!C30,'Barbour'!C30,'Bibb'!C30,'Blount'!C30,'Bullock'!C30,'Butler'!C30,'Calhoun'!C30,'Chambers'!C30,'Cherokee'!C30,'Chilton'!C30,'Choctaw'!C30,'Clarke'!C30,'Clay'!C30,'Cleburne'!C30,'Coffee'!C30,'Colbert'!C30,'Conecuh'!C30,'Coosa'!C30,'Covington'!C30,'Crenshaw'!C30,'Cullman'!C30,'Dale'!C30,'Dallas'!C30,'DeKalb'!C30,'Elmore'!C30,'Escambia'!C30,'Etowah'!C30,'Fayette'!C30,SUM('Franklin'!C30,'Geneva'!C30,'Greene'!C30,'Hale'!C30,'Henry'!C30,'Houston'!C30,'Jackson'!C30,'Jefferson'!C30,'Lamar'!C30,'Lauderdale'!C30,'Lawrence'!C30,'Lee'!C30,'Limestone'!C30,'Lowndes'!C30,'Macon'!C30,'Madison'!C30,'Marengo'!C30,'Marion'!C30,'Marshall'!C30,'Mobile'!C30,'Monroe'!C30,'Montgomery'!C30,'Morgan'!C30,'Perry'!C30,'Pickens'!C30,'Pike'!C30,'Randolph'!C30,'Russell'!C30,'St. Clair'!C30,SUM('Shelby'!C30,'Sumter'!C30,'Talladega'!C30,'Tallapoosa'!C30,'Tuscaloosa'!C30,'Walker'!C30,'Washington'!C30,'Wilcox'!C30,'Winston'!C30)))</f>
        <v>176739</v>
      </c>
      <c r="D30" s="18">
        <f>C30/C31</f>
        <v>0.5670636626731778</v>
      </c>
      <c r="E30" s="20"/>
      <c r="F30" s="32"/>
      <c r="G30" s="32"/>
      <c r="H30" s="32"/>
      <c r="I30" s="32"/>
      <c r="J30" s="32"/>
      <c r="K30" s="32"/>
      <c r="L30" s="32"/>
      <c r="M30" s="32"/>
      <c r="N30" s="32"/>
      <c r="O30" s="32"/>
      <c r="P30" s="32"/>
      <c r="Q30" s="36"/>
      <c r="R30" t="s" s="16">
        <v>91</v>
      </c>
      <c r="S30" s="17">
        <f>'Coffee'!G10</f>
        <v>2397</v>
      </c>
      <c r="T30" s="18">
        <f>S30/S31</f>
        <v>0.4482049364248317</v>
      </c>
      <c r="U30" s="20"/>
      <c r="V30" s="32"/>
      <c r="W30" s="32"/>
      <c r="X30" s="32"/>
      <c r="Y30" s="32"/>
      <c r="Z30" s="32"/>
      <c r="AA30" s="32"/>
      <c r="AB30" s="32"/>
      <c r="AC30" s="32"/>
      <c r="AD30" s="32"/>
      <c r="AE30" s="32"/>
      <c r="AF30" s="32"/>
      <c r="AG30" s="32"/>
    </row>
    <row r="31" ht="20.7" customHeight="1">
      <c r="A31" s="15"/>
      <c r="B31" t="s" s="41">
        <v>40</v>
      </c>
      <c r="C31" s="42">
        <f>SUM(C29:C30)</f>
        <v>311674</v>
      </c>
      <c r="D31" s="43">
        <f>SUM(D29:D30)</f>
        <v>1</v>
      </c>
      <c r="E31" s="20"/>
      <c r="F31" s="32"/>
      <c r="G31" s="32"/>
      <c r="H31" s="32"/>
      <c r="I31" s="32"/>
      <c r="J31" s="32"/>
      <c r="K31" s="32"/>
      <c r="L31" s="32"/>
      <c r="M31" s="32"/>
      <c r="N31" s="32"/>
      <c r="O31" s="32"/>
      <c r="P31" s="32"/>
      <c r="Q31" s="36"/>
      <c r="R31" t="s" s="12">
        <v>40</v>
      </c>
      <c r="S31" s="21">
        <f>SUM(S29:S30)</f>
        <v>5348</v>
      </c>
      <c r="T31" s="22">
        <f>SUM(T29:T30)</f>
        <v>1</v>
      </c>
      <c r="U31" s="20"/>
      <c r="V31" s="32"/>
      <c r="W31" s="32"/>
      <c r="X31" s="32"/>
      <c r="Y31" s="32"/>
      <c r="Z31" s="32"/>
      <c r="AA31" s="32"/>
      <c r="AB31" s="32"/>
      <c r="AC31" s="32"/>
      <c r="AD31" s="32"/>
      <c r="AE31" s="32"/>
      <c r="AF31" s="32"/>
      <c r="AG31" s="32"/>
    </row>
    <row r="32" ht="20.7" customHeight="1">
      <c r="A32" s="26"/>
      <c r="B32" s="29"/>
      <c r="C32" s="29"/>
      <c r="D32" s="29"/>
      <c r="E32" s="30"/>
      <c r="F32" s="32"/>
      <c r="G32" s="32"/>
      <c r="H32" s="32"/>
      <c r="I32" s="32"/>
      <c r="J32" s="32"/>
      <c r="K32" s="32"/>
      <c r="L32" s="32"/>
      <c r="M32" s="32"/>
      <c r="N32" s="32"/>
      <c r="O32" s="32"/>
      <c r="P32" s="32"/>
      <c r="Q32" s="32"/>
      <c r="R32" s="31"/>
      <c r="S32" s="31"/>
      <c r="T32" s="31"/>
      <c r="U32" s="32"/>
      <c r="V32" s="32"/>
      <c r="W32" s="32"/>
      <c r="X32" s="32"/>
      <c r="Y32" s="32"/>
      <c r="Z32" s="32"/>
      <c r="AA32" s="32"/>
      <c r="AB32" s="32"/>
      <c r="AC32" s="32"/>
      <c r="AD32" s="32"/>
      <c r="AE32" s="32"/>
      <c r="AF32" s="32"/>
      <c r="AG32" s="32"/>
    </row>
    <row r="33" ht="20.7" customHeight="1">
      <c r="A33" s="26"/>
      <c r="B33" s="29"/>
      <c r="C33" s="29"/>
      <c r="D33" s="29"/>
      <c r="E33" s="30"/>
      <c r="F33" s="32"/>
      <c r="G33" s="32"/>
      <c r="H33" s="32"/>
      <c r="I33" s="32"/>
      <c r="J33" s="32"/>
      <c r="K33" s="32"/>
      <c r="L33" s="32"/>
      <c r="M33" s="32"/>
      <c r="N33" s="32"/>
      <c r="O33" s="32"/>
      <c r="P33" s="32"/>
      <c r="Q33" s="36"/>
      <c r="R33" t="s" s="12">
        <v>92</v>
      </c>
      <c r="S33" t="s" s="12">
        <v>15</v>
      </c>
      <c r="T33" t="s" s="12">
        <v>16</v>
      </c>
      <c r="U33" s="20"/>
      <c r="V33" s="32"/>
      <c r="W33" s="32"/>
      <c r="X33" s="32"/>
      <c r="Y33" s="32"/>
      <c r="Z33" s="32"/>
      <c r="AA33" s="32"/>
      <c r="AB33" s="32"/>
      <c r="AC33" s="32"/>
      <c r="AD33" s="32"/>
      <c r="AE33" s="32"/>
      <c r="AF33" s="32"/>
      <c r="AG33" s="32"/>
    </row>
    <row r="34" ht="20.7" customHeight="1">
      <c r="A34" s="46"/>
      <c r="B34" s="47"/>
      <c r="C34" s="34"/>
      <c r="D34" s="34"/>
      <c r="E34" s="32"/>
      <c r="F34" s="32"/>
      <c r="G34" s="32"/>
      <c r="H34" s="32"/>
      <c r="I34" s="32"/>
      <c r="J34" s="32"/>
      <c r="K34" s="32"/>
      <c r="L34" s="32"/>
      <c r="M34" s="32"/>
      <c r="N34" s="32"/>
      <c r="O34" s="32"/>
      <c r="P34" s="32"/>
      <c r="Q34" s="36"/>
      <c r="R34" t="s" s="16">
        <v>93</v>
      </c>
      <c r="S34" s="17">
        <f>'Mobile'!G4</f>
        <v>2552</v>
      </c>
      <c r="T34" s="18">
        <f>S34/S36</f>
        <v>0.4972720187061574</v>
      </c>
      <c r="U34" s="20"/>
      <c r="V34" s="32"/>
      <c r="W34" s="32"/>
      <c r="X34" s="32"/>
      <c r="Y34" s="32"/>
      <c r="Z34" s="32"/>
      <c r="AA34" s="32"/>
      <c r="AB34" s="32"/>
      <c r="AC34" s="32"/>
      <c r="AD34" s="32"/>
      <c r="AE34" s="32"/>
      <c r="AF34" s="32"/>
      <c r="AG34" s="32"/>
    </row>
    <row r="35" ht="20.7" customHeight="1">
      <c r="A35" s="46"/>
      <c r="B35" s="48"/>
      <c r="C35" s="32"/>
      <c r="D35" s="32"/>
      <c r="E35" s="32"/>
      <c r="F35" s="32"/>
      <c r="G35" s="32"/>
      <c r="H35" s="32"/>
      <c r="I35" s="32"/>
      <c r="J35" s="32"/>
      <c r="K35" s="32"/>
      <c r="L35" s="32"/>
      <c r="M35" s="32"/>
      <c r="N35" s="32"/>
      <c r="O35" s="32"/>
      <c r="P35" s="32"/>
      <c r="Q35" s="36"/>
      <c r="R35" t="s" s="12">
        <v>94</v>
      </c>
      <c r="S35" s="21">
        <f>'Mobile'!G5</f>
        <v>2580</v>
      </c>
      <c r="T35" s="22">
        <f>S35/S36</f>
        <v>0.5027279812938426</v>
      </c>
      <c r="U35" s="20"/>
      <c r="V35" s="32"/>
      <c r="W35" s="32"/>
      <c r="X35" s="32"/>
      <c r="Y35" s="32"/>
      <c r="Z35" s="32"/>
      <c r="AA35" s="32"/>
      <c r="AB35" s="32"/>
      <c r="AC35" s="32"/>
      <c r="AD35" s="32"/>
      <c r="AE35" s="32"/>
      <c r="AF35" s="32"/>
      <c r="AG35" s="32"/>
    </row>
    <row r="36" ht="20.7" customHeight="1">
      <c r="A36" s="46"/>
      <c r="B36" s="48"/>
      <c r="C36" s="32"/>
      <c r="D36" s="32"/>
      <c r="E36" s="32"/>
      <c r="F36" s="32"/>
      <c r="G36" s="32"/>
      <c r="H36" s="32"/>
      <c r="I36" s="32"/>
      <c r="J36" s="32"/>
      <c r="K36" s="32"/>
      <c r="L36" s="32"/>
      <c r="M36" s="32"/>
      <c r="N36" s="32"/>
      <c r="O36" s="32"/>
      <c r="P36" s="32"/>
      <c r="Q36" s="36"/>
      <c r="R36" t="s" s="16">
        <v>40</v>
      </c>
      <c r="S36" s="17">
        <f>SUM(S34:S35)</f>
        <v>5132</v>
      </c>
      <c r="T36" s="18">
        <f>SUM(T34:T35)</f>
        <v>1</v>
      </c>
      <c r="U36" s="20"/>
      <c r="V36" s="32"/>
      <c r="W36" s="32"/>
      <c r="X36" s="32"/>
      <c r="Y36" s="32"/>
      <c r="Z36" s="32"/>
      <c r="AA36" s="32"/>
      <c r="AB36" s="32"/>
      <c r="AC36" s="32"/>
      <c r="AD36" s="32"/>
      <c r="AE36" s="32"/>
      <c r="AF36" s="32"/>
      <c r="AG36" s="32"/>
    </row>
    <row r="37" ht="20.35" customHeight="1">
      <c r="A37" s="46"/>
      <c r="B37" s="48"/>
      <c r="C37" s="32"/>
      <c r="D37" s="32"/>
      <c r="E37" s="32"/>
      <c r="F37" s="32"/>
      <c r="G37" s="32"/>
      <c r="H37" s="32"/>
      <c r="I37" s="32"/>
      <c r="J37" s="32"/>
      <c r="K37" s="32"/>
      <c r="L37" s="32"/>
      <c r="M37" s="32"/>
      <c r="N37" s="32"/>
      <c r="O37" s="32"/>
      <c r="P37" s="32"/>
      <c r="Q37" s="32"/>
      <c r="R37" s="45"/>
      <c r="S37" s="45"/>
      <c r="T37" s="45"/>
      <c r="U37" s="32"/>
      <c r="V37" s="32"/>
      <c r="W37" s="32"/>
      <c r="X37" s="32"/>
      <c r="Y37" s="32"/>
      <c r="Z37" s="32"/>
      <c r="AA37" s="32"/>
      <c r="AB37" s="32"/>
      <c r="AC37" s="32"/>
      <c r="AD37" s="32"/>
      <c r="AE37" s="32"/>
      <c r="AF37" s="32"/>
      <c r="AG37" s="32"/>
    </row>
    <row r="38" ht="20.05" customHeight="1">
      <c r="A38" s="46"/>
      <c r="B38" s="48"/>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ht="20.05" customHeight="1">
      <c r="A39" s="46"/>
      <c r="B39" s="48"/>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row>
    <row r="40" ht="20.05" customHeight="1">
      <c r="A40" s="46"/>
      <c r="B40" s="48"/>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row>
    <row r="41" ht="20.05" customHeight="1">
      <c r="A41" s="46"/>
      <c r="B41" s="48"/>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row>
    <row r="42" ht="20.05" customHeight="1">
      <c r="A42" s="46"/>
      <c r="B42" s="48"/>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row>
    <row r="43" ht="20.05" customHeight="1">
      <c r="A43" s="46"/>
      <c r="B43" s="48"/>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row>
    <row r="44" ht="20.05" customHeight="1">
      <c r="A44" s="46"/>
      <c r="B44" s="49"/>
      <c r="C44" s="38"/>
      <c r="D44" s="38"/>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row>
    <row r="45" ht="20.05" customHeight="1">
      <c r="A45" s="26"/>
      <c r="B45" s="29"/>
      <c r="C45" s="29"/>
      <c r="D45" s="29"/>
      <c r="E45" s="30"/>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row>
    <row r="46" ht="20.05" customHeight="1">
      <c r="A46" s="46"/>
      <c r="B46" s="47"/>
      <c r="C46" s="34"/>
      <c r="D46" s="34"/>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row>
    <row r="47" ht="20.05" customHeight="1">
      <c r="A47" s="46"/>
      <c r="B47" s="48"/>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row>
    <row r="48" ht="20.05" customHeight="1">
      <c r="A48" s="46"/>
      <c r="B48" s="48"/>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ht="20.05" customHeight="1">
      <c r="A49" s="46"/>
      <c r="B49" s="49"/>
      <c r="C49" s="38"/>
      <c r="D49" s="38"/>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row>
    <row r="50" ht="20.05" customHeight="1">
      <c r="A50" s="26"/>
      <c r="B50" s="29"/>
      <c r="C50" s="29"/>
      <c r="D50" s="29"/>
      <c r="E50" s="30"/>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ht="20.05" customHeight="1">
      <c r="A51" s="46"/>
      <c r="B51" s="47"/>
      <c r="C51" s="34"/>
      <c r="D51" s="34"/>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row>
    <row r="52" ht="20.05" customHeight="1">
      <c r="A52" s="46"/>
      <c r="B52" s="48"/>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row>
    <row r="53" ht="20.05" customHeight="1">
      <c r="A53" s="46"/>
      <c r="B53" s="48"/>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row>
    <row r="54" ht="20.05" customHeight="1">
      <c r="A54" s="46"/>
      <c r="B54" s="49"/>
      <c r="C54" s="38"/>
      <c r="D54" s="38"/>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row>
    <row r="55" ht="20.05" customHeight="1">
      <c r="A55" s="26"/>
      <c r="B55" s="29"/>
      <c r="C55" s="29"/>
      <c r="D55" s="29"/>
      <c r="E55" s="30"/>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row>
    <row r="56" ht="20.05" customHeight="1">
      <c r="A56" s="46"/>
      <c r="B56" s="47"/>
      <c r="C56" s="34"/>
      <c r="D56" s="34"/>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row>
    <row r="57" ht="20.05" customHeight="1">
      <c r="A57" s="46"/>
      <c r="B57" s="48"/>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ht="20.05" customHeight="1">
      <c r="A58" s="46"/>
      <c r="B58" s="48"/>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row>
    <row r="59" ht="20.05" customHeight="1">
      <c r="A59" s="46"/>
      <c r="B59" s="48"/>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row>
    <row r="60" ht="20.05" customHeight="1">
      <c r="A60" s="46"/>
      <c r="B60" s="49"/>
      <c r="C60" s="38"/>
      <c r="D60" s="38"/>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row>
    <row r="61" ht="20.05" customHeight="1">
      <c r="A61" s="26"/>
      <c r="B61" s="29"/>
      <c r="C61" s="29"/>
      <c r="D61" s="29"/>
      <c r="E61" s="30"/>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row>
    <row r="62" ht="20.05" customHeight="1">
      <c r="A62" s="46"/>
      <c r="B62" s="47"/>
      <c r="C62" s="34"/>
      <c r="D62" s="34"/>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row>
    <row r="63" ht="20.05" customHeight="1">
      <c r="A63" s="46"/>
      <c r="B63" s="48"/>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row>
    <row r="64" ht="20.05" customHeight="1">
      <c r="A64" s="46"/>
      <c r="B64" s="48"/>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row>
    <row r="65" ht="20.05" customHeight="1">
      <c r="A65" s="46"/>
      <c r="B65" s="49"/>
      <c r="C65" s="38"/>
      <c r="D65" s="38"/>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row>
    <row r="66" ht="20.05" customHeight="1">
      <c r="A66" s="26"/>
      <c r="B66" s="29"/>
      <c r="C66" s="29"/>
      <c r="D66" s="29"/>
      <c r="E66" s="30"/>
      <c r="F66" s="32"/>
      <c r="G66" s="32"/>
      <c r="H66" s="32"/>
      <c r="I66" s="32"/>
      <c r="J66" s="32"/>
      <c r="K66" s="32"/>
      <c r="L66" s="32"/>
      <c r="M66" s="32"/>
      <c r="N66" s="38"/>
      <c r="O66" s="38"/>
      <c r="P66" s="38"/>
      <c r="Q66" s="32"/>
      <c r="R66" s="38"/>
      <c r="S66" s="38"/>
      <c r="T66" s="38"/>
      <c r="U66" s="32"/>
      <c r="V66" s="32"/>
      <c r="W66" s="32"/>
      <c r="X66" s="32"/>
      <c r="Y66" s="32"/>
      <c r="Z66" s="32"/>
      <c r="AA66" s="32"/>
      <c r="AB66" s="32"/>
      <c r="AC66" s="32"/>
      <c r="AD66" s="32"/>
      <c r="AE66" s="32"/>
      <c r="AF66" s="32"/>
      <c r="AG66" s="32"/>
    </row>
    <row r="67" ht="20.05" customHeight="1">
      <c r="A67" s="46"/>
      <c r="B67" s="47"/>
      <c r="C67" s="34"/>
      <c r="D67" s="34"/>
      <c r="E67" s="32"/>
      <c r="F67" s="32"/>
      <c r="G67" s="32"/>
      <c r="H67" s="32"/>
      <c r="I67" s="32"/>
      <c r="J67" s="32"/>
      <c r="K67" s="32"/>
      <c r="L67" s="32"/>
      <c r="M67" s="33"/>
      <c r="N67" s="29"/>
      <c r="O67" s="29"/>
      <c r="P67" s="29"/>
      <c r="Q67" s="28"/>
      <c r="R67" s="29"/>
      <c r="S67" s="29"/>
      <c r="T67" s="29"/>
      <c r="U67" s="30"/>
      <c r="V67" s="32"/>
      <c r="W67" s="32"/>
      <c r="X67" s="32"/>
      <c r="Y67" s="32"/>
      <c r="Z67" s="32"/>
      <c r="AA67" s="32"/>
      <c r="AB67" s="32"/>
      <c r="AC67" s="32"/>
      <c r="AD67" s="32"/>
      <c r="AE67" s="32"/>
      <c r="AF67" s="32"/>
      <c r="AG67" s="32"/>
    </row>
    <row r="68" ht="20.05" customHeight="1">
      <c r="A68" s="46"/>
      <c r="B68" s="48"/>
      <c r="C68" s="32"/>
      <c r="D68" s="32"/>
      <c r="E68" s="32"/>
      <c r="F68" s="32"/>
      <c r="G68" s="32"/>
      <c r="H68" s="32"/>
      <c r="I68" s="32"/>
      <c r="J68" s="32"/>
      <c r="K68" s="32"/>
      <c r="L68" s="32"/>
      <c r="M68" s="32"/>
      <c r="N68" s="34"/>
      <c r="O68" s="34"/>
      <c r="P68" s="34"/>
      <c r="Q68" s="32"/>
      <c r="R68" s="34"/>
      <c r="S68" s="34"/>
      <c r="T68" s="34"/>
      <c r="U68" s="32"/>
      <c r="V68" s="32"/>
      <c r="W68" s="32"/>
      <c r="X68" s="32"/>
      <c r="Y68" s="32"/>
      <c r="Z68" s="32"/>
      <c r="AA68" s="32"/>
      <c r="AB68" s="32"/>
      <c r="AC68" s="32"/>
      <c r="AD68" s="32"/>
      <c r="AE68" s="32"/>
      <c r="AF68" s="32"/>
      <c r="AG68" s="32"/>
    </row>
    <row r="69" ht="20.05" customHeight="1">
      <c r="A69" s="46"/>
      <c r="B69" s="48"/>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row>
    <row r="70" ht="20.05" customHeight="1">
      <c r="A70" s="46"/>
      <c r="B70" s="49"/>
      <c r="C70" s="38"/>
      <c r="D70" s="38"/>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row>
    <row r="71" ht="20.05" customHeight="1">
      <c r="A71" s="26"/>
      <c r="B71" s="29"/>
      <c r="C71" s="29"/>
      <c r="D71" s="29"/>
      <c r="E71" s="30"/>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row>
    <row r="72" ht="20.05" customHeight="1">
      <c r="A72" s="46"/>
      <c r="B72" s="47"/>
      <c r="C72" s="34"/>
      <c r="D72" s="34"/>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row>
    <row r="73" ht="20.05" customHeight="1">
      <c r="A73" s="46"/>
      <c r="B73" s="48"/>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row>
    <row r="74" ht="20.05" customHeight="1">
      <c r="A74" s="46"/>
      <c r="B74" s="48"/>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row>
    <row r="75" ht="20.05" customHeight="1">
      <c r="A75" s="46"/>
      <c r="B75" s="48"/>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row>
    <row r="76" ht="20.05" customHeight="1">
      <c r="A76" s="46"/>
      <c r="B76" s="49"/>
      <c r="C76" s="38"/>
      <c r="D76" s="38"/>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row>
    <row r="77" ht="20.05" customHeight="1">
      <c r="A77" s="26"/>
      <c r="B77" s="29"/>
      <c r="C77" s="29"/>
      <c r="D77" s="29"/>
      <c r="E77" s="30"/>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row>
    <row r="78" ht="20.05" customHeight="1">
      <c r="A78" s="46"/>
      <c r="B78" s="47"/>
      <c r="C78" s="34"/>
      <c r="D78" s="34"/>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row>
    <row r="79" ht="20.05" customHeight="1">
      <c r="A79" s="46"/>
      <c r="B79" s="48"/>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row>
    <row r="80" ht="20.05" customHeight="1">
      <c r="A80" s="46"/>
      <c r="B80" s="48"/>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row>
    <row r="81" ht="20.05" customHeight="1">
      <c r="A81" s="46"/>
      <c r="B81" s="48"/>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row>
    <row r="82" ht="20.05" customHeight="1">
      <c r="A82" s="46"/>
      <c r="B82" s="49"/>
      <c r="C82" s="38"/>
      <c r="D82" s="38"/>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row>
    <row r="83" ht="20.05" customHeight="1">
      <c r="A83" s="26"/>
      <c r="B83" s="29"/>
      <c r="C83" s="29"/>
      <c r="D83" s="29"/>
      <c r="E83" s="30"/>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row>
    <row r="84" ht="20.05" customHeight="1">
      <c r="A84" s="46"/>
      <c r="B84" s="47"/>
      <c r="C84" s="34"/>
      <c r="D84" s="34"/>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row>
    <row r="85" ht="20.05" customHeight="1">
      <c r="A85" s="46"/>
      <c r="B85" s="48"/>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row>
    <row r="86" ht="20.05" customHeight="1">
      <c r="A86" s="46"/>
      <c r="B86" s="48"/>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row>
    <row r="87" ht="20.05" customHeight="1">
      <c r="A87" s="46"/>
      <c r="B87" s="48"/>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row>
    <row r="88" ht="20.05" customHeight="1">
      <c r="A88" s="46"/>
      <c r="B88" s="48"/>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row>
    <row r="89" ht="20.05" customHeight="1">
      <c r="A89" s="46"/>
      <c r="B89" s="49"/>
      <c r="C89" s="38"/>
      <c r="D89" s="38"/>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row>
    <row r="90" ht="20.05" customHeight="1">
      <c r="A90" s="26"/>
      <c r="B90" s="29"/>
      <c r="C90" s="29"/>
      <c r="D90" s="29"/>
      <c r="E90" s="30"/>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row>
    <row r="91" ht="20.05" customHeight="1">
      <c r="A91" s="46"/>
      <c r="B91" s="47"/>
      <c r="C91" s="34"/>
      <c r="D91" s="34"/>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row>
    <row r="92" ht="20.05" customHeight="1">
      <c r="A92" s="46"/>
      <c r="B92" s="48"/>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row>
    <row r="93" ht="20.05" customHeight="1">
      <c r="A93" s="46"/>
      <c r="B93" s="48"/>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row>
    <row r="94" ht="20.05" customHeight="1">
      <c r="A94" s="46"/>
      <c r="B94" s="49"/>
      <c r="C94" s="38"/>
      <c r="D94" s="38"/>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row>
    <row r="95" ht="20.05" customHeight="1">
      <c r="A95" s="26"/>
      <c r="B95" s="29"/>
      <c r="C95" s="29"/>
      <c r="D95" s="29"/>
      <c r="E95" s="30"/>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row>
    <row r="96" ht="20.05" customHeight="1">
      <c r="A96" s="46"/>
      <c r="B96" s="47"/>
      <c r="C96" s="34"/>
      <c r="D96" s="34"/>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row>
    <row r="97" ht="20.05" customHeight="1">
      <c r="A97" s="46"/>
      <c r="B97" s="48"/>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row>
    <row r="98" ht="20.05" customHeight="1">
      <c r="A98" s="46"/>
      <c r="B98" s="48"/>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row>
    <row r="99" ht="20.05" customHeight="1">
      <c r="A99" s="46"/>
      <c r="B99" s="49"/>
      <c r="C99" s="38"/>
      <c r="D99" s="38"/>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ht="20.05" customHeight="1">
      <c r="A100" s="26"/>
      <c r="B100" s="29"/>
      <c r="C100" s="29"/>
      <c r="D100" s="29"/>
      <c r="E100" s="30"/>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ht="20.05" customHeight="1">
      <c r="A101" s="26"/>
      <c r="B101" s="29"/>
      <c r="C101" s="29"/>
      <c r="D101" s="29"/>
      <c r="E101" s="30"/>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ht="20.05" customHeight="1">
      <c r="A102" s="26"/>
      <c r="B102" s="29"/>
      <c r="C102" s="29"/>
      <c r="D102" s="29"/>
      <c r="E102" s="30"/>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ht="20.05" customHeight="1">
      <c r="A103" s="26"/>
      <c r="B103" s="29"/>
      <c r="C103" s="29"/>
      <c r="D103" s="29"/>
      <c r="E103" s="30"/>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ht="20.05" customHeight="1">
      <c r="A104" s="26"/>
      <c r="B104" s="29"/>
      <c r="C104" s="29"/>
      <c r="D104" s="29"/>
      <c r="E104" s="30"/>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row r="105" ht="20.05" customHeight="1">
      <c r="A105" s="26"/>
      <c r="B105" s="29"/>
      <c r="C105" s="29"/>
      <c r="D105" s="29"/>
      <c r="E105" s="30"/>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row>
    <row r="106" ht="20.05" customHeight="1">
      <c r="A106" s="26"/>
      <c r="B106" s="29"/>
      <c r="C106" s="29"/>
      <c r="D106" s="29"/>
      <c r="E106" s="30"/>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row>
    <row r="107" ht="20.05" customHeight="1">
      <c r="A107" s="26"/>
      <c r="B107" s="29"/>
      <c r="C107" s="29"/>
      <c r="D107" s="29"/>
      <c r="E107" s="30"/>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ht="20.05" customHeight="1">
      <c r="A108" s="26"/>
      <c r="B108" s="29"/>
      <c r="C108" s="29"/>
      <c r="D108" s="29"/>
      <c r="E108" s="30"/>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row>
    <row r="109" ht="20.05" customHeight="1">
      <c r="A109" s="26"/>
      <c r="B109" s="29"/>
      <c r="C109" s="29"/>
      <c r="D109" s="29"/>
      <c r="E109" s="30"/>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row>
    <row r="110" ht="20.05" customHeight="1">
      <c r="A110" s="26"/>
      <c r="B110" s="29"/>
      <c r="C110" s="29"/>
      <c r="D110" s="29"/>
      <c r="E110" s="30"/>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row>
    <row r="111" ht="20.05" customHeight="1">
      <c r="A111" s="26"/>
      <c r="B111" s="29"/>
      <c r="C111" s="29"/>
      <c r="D111" s="29"/>
      <c r="E111" s="30"/>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row>
    <row r="112" ht="20.05" customHeight="1">
      <c r="A112" s="26"/>
      <c r="B112" s="29"/>
      <c r="C112" s="29"/>
      <c r="D112" s="29"/>
      <c r="E112" s="30"/>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row>
    <row r="113" ht="20.05" customHeight="1">
      <c r="A113" s="26"/>
      <c r="B113" s="29"/>
      <c r="C113" s="29"/>
      <c r="D113" s="29"/>
      <c r="E113" s="30"/>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row>
    <row r="114" ht="20.05" customHeight="1">
      <c r="A114" s="26"/>
      <c r="B114" s="29"/>
      <c r="C114" s="29"/>
      <c r="D114" s="29"/>
      <c r="E114" s="30"/>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row>
    <row r="115" ht="20.05" customHeight="1">
      <c r="A115" s="26"/>
      <c r="B115" s="29"/>
      <c r="C115" s="29"/>
      <c r="D115" s="29"/>
      <c r="E115" s="30"/>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row>
    <row r="116" ht="20.05" customHeight="1">
      <c r="A116" s="26"/>
      <c r="B116" s="29"/>
      <c r="C116" s="29"/>
      <c r="D116" s="29"/>
      <c r="E116" s="30"/>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row>
    <row r="117" ht="20.05" customHeight="1">
      <c r="A117" s="26"/>
      <c r="B117" s="29"/>
      <c r="C117" s="29"/>
      <c r="D117" s="29"/>
      <c r="E117" s="30"/>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row>
    <row r="118" ht="20.05" customHeight="1">
      <c r="A118" s="26"/>
      <c r="B118" s="29"/>
      <c r="C118" s="29"/>
      <c r="D118" s="29"/>
      <c r="E118" s="30"/>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row>
    <row r="119" ht="20.05" customHeight="1">
      <c r="A119" s="26"/>
      <c r="B119" s="29"/>
      <c r="C119" s="29"/>
      <c r="D119" s="29"/>
      <c r="E119" s="30"/>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row>
    <row r="120" ht="20.05" customHeight="1">
      <c r="A120" s="26"/>
      <c r="B120" s="29"/>
      <c r="C120" s="29"/>
      <c r="D120" s="29"/>
      <c r="E120" s="30"/>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row>
    <row r="121" ht="20.05" customHeight="1">
      <c r="A121" s="26"/>
      <c r="B121" s="29"/>
      <c r="C121" s="29"/>
      <c r="D121" s="29"/>
      <c r="E121" s="30"/>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row>
    <row r="122" ht="20.05" customHeight="1">
      <c r="A122" s="26"/>
      <c r="B122" s="29"/>
      <c r="C122" s="29"/>
      <c r="D122" s="29"/>
      <c r="E122" s="30"/>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row>
    <row r="123" ht="20.05" customHeight="1">
      <c r="A123" s="26"/>
      <c r="B123" s="29"/>
      <c r="C123" s="29"/>
      <c r="D123" s="29"/>
      <c r="E123" s="30"/>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row>
    <row r="124" ht="20.05" customHeight="1">
      <c r="A124" s="26"/>
      <c r="B124" s="29"/>
      <c r="C124" s="29"/>
      <c r="D124" s="29"/>
      <c r="E124" s="30"/>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row>
    <row r="125" ht="20.05" customHeight="1">
      <c r="A125" s="26"/>
      <c r="B125" s="29"/>
      <c r="C125" s="29"/>
      <c r="D125" s="29"/>
      <c r="E125" s="30"/>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row>
    <row r="126" ht="20.05" customHeight="1">
      <c r="A126" s="26"/>
      <c r="B126" s="29"/>
      <c r="C126" s="29"/>
      <c r="D126" s="29"/>
      <c r="E126" s="30"/>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row>
    <row r="127" ht="20.05" customHeight="1">
      <c r="A127" s="26"/>
      <c r="B127" s="29"/>
      <c r="C127" s="29"/>
      <c r="D127" s="29"/>
      <c r="E127" s="30"/>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row>
    <row r="128" ht="20.05" customHeight="1">
      <c r="A128" s="26"/>
      <c r="B128" s="29"/>
      <c r="C128" s="29"/>
      <c r="D128" s="29"/>
      <c r="E128" s="30"/>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row>
    <row r="129" ht="20.05" customHeight="1">
      <c r="A129" s="26"/>
      <c r="B129" s="29"/>
      <c r="C129" s="29"/>
      <c r="D129" s="29"/>
      <c r="E129" s="30"/>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row>
    <row r="130" ht="20.05" customHeight="1">
      <c r="A130" s="26"/>
      <c r="B130" s="29"/>
      <c r="C130" s="29"/>
      <c r="D130" s="29"/>
      <c r="E130" s="30"/>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row>
    <row r="131" ht="20.05" customHeight="1">
      <c r="A131" s="26"/>
      <c r="B131" s="29"/>
      <c r="C131" s="29"/>
      <c r="D131" s="29"/>
      <c r="E131" s="30"/>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row>
    <row r="132" ht="20.05" customHeight="1">
      <c r="A132" s="26"/>
      <c r="B132" s="29"/>
      <c r="C132" s="29"/>
      <c r="D132" s="29"/>
      <c r="E132" s="30"/>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row>
    <row r="133" ht="20.05" customHeight="1">
      <c r="A133" s="26"/>
      <c r="B133" s="29"/>
      <c r="C133" s="29"/>
      <c r="D133" s="29"/>
      <c r="E133" s="30"/>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row>
    <row r="134" ht="20.05" customHeight="1">
      <c r="A134" s="26"/>
      <c r="B134" s="29"/>
      <c r="C134" s="29"/>
      <c r="D134" s="29"/>
      <c r="E134" s="30"/>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row>
    <row r="135" ht="20.05" customHeight="1">
      <c r="A135" s="26"/>
      <c r="B135" s="29"/>
      <c r="C135" s="29"/>
      <c r="D135" s="29"/>
      <c r="E135" s="30"/>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row>
    <row r="136" ht="20.05" customHeight="1">
      <c r="A136" s="26"/>
      <c r="B136" s="29"/>
      <c r="C136" s="29"/>
      <c r="D136" s="29"/>
      <c r="E136" s="30"/>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row>
    <row r="137" ht="20.05" customHeight="1">
      <c r="A137" s="26"/>
      <c r="B137" s="29"/>
      <c r="C137" s="29"/>
      <c r="D137" s="29"/>
      <c r="E137" s="30"/>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row>
    <row r="138" ht="20.05" customHeight="1">
      <c r="A138" s="26"/>
      <c r="B138" s="29"/>
      <c r="C138" s="29"/>
      <c r="D138" s="29"/>
      <c r="E138" s="30"/>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row>
    <row r="139" ht="20.05" customHeight="1">
      <c r="A139" s="26"/>
      <c r="B139" s="29"/>
      <c r="C139" s="29"/>
      <c r="D139" s="29"/>
      <c r="E139" s="30"/>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row>
    <row r="140" ht="20.05" customHeight="1">
      <c r="A140" s="26"/>
      <c r="B140" s="29"/>
      <c r="C140" s="29"/>
      <c r="D140" s="29"/>
      <c r="E140" s="30"/>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row>
    <row r="141" ht="20.05" customHeight="1">
      <c r="A141" s="26"/>
      <c r="B141" s="29"/>
      <c r="C141" s="29"/>
      <c r="D141" s="29"/>
      <c r="E141" s="30"/>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row>
    <row r="142" ht="20.05" customHeight="1">
      <c r="A142" s="26"/>
      <c r="B142" s="29"/>
      <c r="C142" s="29"/>
      <c r="D142" s="29"/>
      <c r="E142" s="30"/>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row>
    <row r="143" ht="20.05" customHeight="1">
      <c r="A143" s="26"/>
      <c r="B143" s="29"/>
      <c r="C143" s="29"/>
      <c r="D143" s="29"/>
      <c r="E143" s="30"/>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row>
    <row r="144" ht="20.05" customHeight="1">
      <c r="A144" s="26"/>
      <c r="B144" s="29"/>
      <c r="C144" s="29"/>
      <c r="D144" s="29"/>
      <c r="E144" s="30"/>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row>
    <row r="145" ht="20.05" customHeight="1">
      <c r="A145" s="26"/>
      <c r="B145" s="29"/>
      <c r="C145" s="29"/>
      <c r="D145" s="29"/>
      <c r="E145" s="30"/>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row>
    <row r="146" ht="20.05" customHeight="1">
      <c r="A146" s="26"/>
      <c r="B146" s="29"/>
      <c r="C146" s="29"/>
      <c r="D146" s="29"/>
      <c r="E146" s="30"/>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row>
    <row r="147" ht="20.05" customHeight="1">
      <c r="A147" s="26"/>
      <c r="B147" s="29"/>
      <c r="C147" s="29"/>
      <c r="D147" s="29"/>
      <c r="E147" s="30"/>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row>
    <row r="148" ht="20.05" customHeight="1">
      <c r="A148" s="26"/>
      <c r="B148" s="29"/>
      <c r="C148" s="29"/>
      <c r="D148" s="29"/>
      <c r="E148" s="30"/>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row>
    <row r="149" ht="20.05" customHeight="1">
      <c r="A149" s="26"/>
      <c r="B149" s="29"/>
      <c r="C149" s="29"/>
      <c r="D149" s="29"/>
      <c r="E149" s="30"/>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row>
    <row r="150" ht="20.05" customHeight="1">
      <c r="A150" s="26"/>
      <c r="B150" s="29"/>
      <c r="C150" s="29"/>
      <c r="D150" s="29"/>
      <c r="E150" s="30"/>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row>
    <row r="151" ht="20.05" customHeight="1">
      <c r="A151" s="26"/>
      <c r="B151" s="29"/>
      <c r="C151" s="29"/>
      <c r="D151" s="29"/>
      <c r="E151" s="30"/>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row>
    <row r="152" ht="20.05" customHeight="1">
      <c r="A152" s="26"/>
      <c r="B152" s="29"/>
      <c r="C152" s="29"/>
      <c r="D152" s="29"/>
      <c r="E152" s="30"/>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row>
    <row r="153" ht="20.05" customHeight="1">
      <c r="A153" s="26"/>
      <c r="B153" s="29"/>
      <c r="C153" s="29"/>
      <c r="D153" s="29"/>
      <c r="E153" s="30"/>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row>
    <row r="154" ht="20.05" customHeight="1">
      <c r="A154" s="26"/>
      <c r="B154" s="29"/>
      <c r="C154" s="29"/>
      <c r="D154" s="29"/>
      <c r="E154" s="30"/>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row>
    <row r="155" ht="20.05" customHeight="1">
      <c r="A155" s="26"/>
      <c r="B155" s="29"/>
      <c r="C155" s="29"/>
      <c r="D155" s="29"/>
      <c r="E155" s="30"/>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row>
    <row r="156" ht="20.05" customHeight="1">
      <c r="A156" s="26"/>
      <c r="B156" s="29"/>
      <c r="C156" s="29"/>
      <c r="D156" s="29"/>
      <c r="E156" s="30"/>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row>
    <row r="157" ht="20.05" customHeight="1">
      <c r="A157" s="26"/>
      <c r="B157" s="29"/>
      <c r="C157" s="29"/>
      <c r="D157" s="29"/>
      <c r="E157" s="30"/>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row>
    <row r="158" ht="20.05" customHeight="1">
      <c r="A158" s="26"/>
      <c r="B158" s="29"/>
      <c r="C158" s="29"/>
      <c r="D158" s="29"/>
      <c r="E158" s="30"/>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row>
    <row r="159" ht="20.05" customHeight="1">
      <c r="A159" s="26"/>
      <c r="B159" s="29"/>
      <c r="C159" s="29"/>
      <c r="D159" s="29"/>
      <c r="E159" s="30"/>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row>
    <row r="160" ht="20.05" customHeight="1">
      <c r="A160" s="26"/>
      <c r="B160" s="29"/>
      <c r="C160" s="29"/>
      <c r="D160" s="29"/>
      <c r="E160" s="30"/>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row>
    <row r="161" ht="20.05" customHeight="1">
      <c r="A161" s="26"/>
      <c r="B161" s="29"/>
      <c r="C161" s="29"/>
      <c r="D161" s="29"/>
      <c r="E161" s="30"/>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row>
    <row r="162" ht="20.05" customHeight="1">
      <c r="A162" s="26"/>
      <c r="B162" s="29"/>
      <c r="C162" s="29"/>
      <c r="D162" s="29"/>
      <c r="E162" s="30"/>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row>
    <row r="163" ht="20.05" customHeight="1">
      <c r="A163" s="26"/>
      <c r="B163" s="29"/>
      <c r="C163" s="29"/>
      <c r="D163" s="29"/>
      <c r="E163" s="30"/>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row>
    <row r="164" ht="20.05" customHeight="1">
      <c r="A164" s="46"/>
      <c r="B164" s="50"/>
      <c r="C164" s="35"/>
      <c r="D164" s="35"/>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row>
    <row r="165" ht="20.05" customHeight="1">
      <c r="A165" s="46"/>
      <c r="B165" s="50"/>
      <c r="C165" s="35"/>
      <c r="D165" s="35"/>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row>
    <row r="166" ht="20.05" customHeight="1">
      <c r="A166" s="46"/>
      <c r="B166" s="50"/>
      <c r="C166" s="35"/>
      <c r="D166" s="35"/>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row>
    <row r="167" ht="20.05" customHeight="1">
      <c r="A167" s="46"/>
      <c r="B167" s="50"/>
      <c r="C167" s="35"/>
      <c r="D167" s="35"/>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row>
    <row r="168" ht="20.05" customHeight="1">
      <c r="A168" s="46"/>
      <c r="B168" s="50"/>
      <c r="C168" s="35"/>
      <c r="D168" s="35"/>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row>
    <row r="169" ht="20.05" customHeight="1">
      <c r="A169" s="46"/>
      <c r="B169" s="50"/>
      <c r="C169" s="35"/>
      <c r="D169" s="35"/>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row>
    <row r="170" ht="20.05" customHeight="1">
      <c r="A170" s="46"/>
      <c r="B170" s="50"/>
      <c r="C170" s="35"/>
      <c r="D170" s="35"/>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row>
    <row r="171" ht="20.05" customHeight="1">
      <c r="A171" s="46"/>
      <c r="B171" s="50"/>
      <c r="C171" s="35"/>
      <c r="D171" s="35"/>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row>
    <row r="172" ht="20.05" customHeight="1">
      <c r="A172" s="46"/>
      <c r="B172" s="50"/>
      <c r="C172" s="35"/>
      <c r="D172" s="35"/>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row>
    <row r="173" ht="20.05" customHeight="1">
      <c r="A173" s="46"/>
      <c r="B173" s="50"/>
      <c r="C173" s="35"/>
      <c r="D173" s="35"/>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row>
    <row r="174" ht="20.05" customHeight="1">
      <c r="A174" s="46"/>
      <c r="B174" s="50"/>
      <c r="C174" s="35"/>
      <c r="D174" s="35"/>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row>
    <row r="175" ht="20.05" customHeight="1">
      <c r="A175" s="46"/>
      <c r="B175" s="50"/>
      <c r="C175" s="35"/>
      <c r="D175" s="35"/>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row>
    <row r="176" ht="20.05" customHeight="1">
      <c r="A176" s="46"/>
      <c r="B176" s="50"/>
      <c r="C176" s="35"/>
      <c r="D176" s="35"/>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row>
    <row r="177" ht="20.05" customHeight="1">
      <c r="A177" s="46"/>
      <c r="B177" s="50"/>
      <c r="C177" s="35"/>
      <c r="D177" s="35"/>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row>
    <row r="178" ht="20.05" customHeight="1">
      <c r="A178" s="46"/>
      <c r="B178" s="50"/>
      <c r="C178" s="35"/>
      <c r="D178" s="35"/>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row>
    <row r="179" ht="20.05" customHeight="1">
      <c r="A179" s="46"/>
      <c r="B179" s="50"/>
      <c r="C179" s="35"/>
      <c r="D179" s="35"/>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row>
    <row r="180" ht="20.05" customHeight="1">
      <c r="A180" s="46"/>
      <c r="B180" s="50"/>
      <c r="C180" s="35"/>
      <c r="D180" s="35"/>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row>
    <row r="181" ht="20.05" customHeight="1">
      <c r="A181" s="46"/>
      <c r="B181" s="50"/>
      <c r="C181" s="35"/>
      <c r="D181" s="35"/>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row>
    <row r="182" ht="20.05" customHeight="1">
      <c r="A182" s="46"/>
      <c r="B182" s="50"/>
      <c r="C182" s="35"/>
      <c r="D182" s="35"/>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row>
    <row r="183" ht="20.05" customHeight="1">
      <c r="A183" s="46"/>
      <c r="B183" s="50"/>
      <c r="C183" s="35"/>
      <c r="D183" s="35"/>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row>
    <row r="184" ht="20.05" customHeight="1">
      <c r="A184" s="46"/>
      <c r="B184" s="50"/>
      <c r="C184" s="35"/>
      <c r="D184" s="35"/>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row>
    <row r="185" ht="20.05" customHeight="1">
      <c r="A185" s="46"/>
      <c r="B185" s="50"/>
      <c r="C185" s="35"/>
      <c r="D185" s="35"/>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row>
    <row r="186" ht="20.05" customHeight="1">
      <c r="A186" s="46"/>
      <c r="B186" s="50"/>
      <c r="C186" s="35"/>
      <c r="D186" s="35"/>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row>
    <row r="187" ht="20.05" customHeight="1">
      <c r="A187" s="46"/>
      <c r="B187" s="50"/>
      <c r="C187" s="35"/>
      <c r="D187" s="35"/>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row>
    <row r="188" ht="20.05" customHeight="1">
      <c r="A188" s="46"/>
      <c r="B188" s="50"/>
      <c r="C188" s="35"/>
      <c r="D188" s="35"/>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row>
    <row r="189" ht="20.05" customHeight="1">
      <c r="A189" s="46"/>
      <c r="B189" s="50"/>
      <c r="C189" s="35"/>
      <c r="D189" s="35"/>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row>
    <row r="190" ht="20.05" customHeight="1">
      <c r="A190" s="46"/>
      <c r="B190" s="50"/>
      <c r="C190" s="35"/>
      <c r="D190" s="35"/>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row>
    <row r="191" ht="20.05" customHeight="1">
      <c r="A191" s="46"/>
      <c r="B191" s="50"/>
      <c r="C191" s="35"/>
      <c r="D191" s="35"/>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row>
    <row r="192" ht="20.05" customHeight="1">
      <c r="A192" s="46"/>
      <c r="B192" s="50"/>
      <c r="C192" s="35"/>
      <c r="D192" s="35"/>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row>
    <row r="193" ht="20.05" customHeight="1">
      <c r="A193" s="46"/>
      <c r="B193" s="50"/>
      <c r="C193" s="35"/>
      <c r="D193" s="35"/>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row>
    <row r="194" ht="20.05" customHeight="1">
      <c r="A194" s="46"/>
      <c r="B194" s="50"/>
      <c r="C194" s="35"/>
      <c r="D194" s="35"/>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row>
    <row r="195" ht="20.05" customHeight="1">
      <c r="A195" s="46"/>
      <c r="B195" s="50"/>
      <c r="C195" s="35"/>
      <c r="D195" s="35"/>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row>
    <row r="196" ht="20.05" customHeight="1">
      <c r="A196" s="46"/>
      <c r="B196" s="50"/>
      <c r="C196" s="35"/>
      <c r="D196" s="35"/>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row>
    <row r="197" ht="20.05" customHeight="1">
      <c r="A197" s="46"/>
      <c r="B197" s="50"/>
      <c r="C197" s="35"/>
      <c r="D197" s="35"/>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row>
    <row r="198" ht="20.05" customHeight="1">
      <c r="A198" s="46"/>
      <c r="B198" s="50"/>
      <c r="C198" s="35"/>
      <c r="D198" s="35"/>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row>
    <row r="199" ht="20.05" customHeight="1">
      <c r="A199" s="46"/>
      <c r="B199" s="50"/>
      <c r="C199" s="35"/>
      <c r="D199" s="35"/>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row>
    <row r="200" ht="20.05" customHeight="1">
      <c r="A200" s="46"/>
      <c r="B200" s="50"/>
      <c r="C200" s="35"/>
      <c r="D200" s="35"/>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row>
    <row r="201" ht="20.05" customHeight="1">
      <c r="A201" s="46"/>
      <c r="B201" s="50"/>
      <c r="C201" s="35"/>
      <c r="D201" s="35"/>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row>
    <row r="202" ht="20.05" customHeight="1">
      <c r="A202" s="46"/>
      <c r="B202" s="50"/>
      <c r="C202" s="35"/>
      <c r="D202" s="35"/>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row>
    <row r="203" ht="20.05" customHeight="1">
      <c r="A203" s="46"/>
      <c r="B203" s="50"/>
      <c r="C203" s="35"/>
      <c r="D203" s="35"/>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row>
    <row r="204" ht="20.05" customHeight="1">
      <c r="A204" s="46"/>
      <c r="B204" s="50"/>
      <c r="C204" s="35"/>
      <c r="D204" s="35"/>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row>
    <row r="205" ht="20.05" customHeight="1">
      <c r="A205" s="46"/>
      <c r="B205" s="50"/>
      <c r="C205" s="35"/>
      <c r="D205" s="35"/>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row>
    <row r="206" ht="20.05" customHeight="1">
      <c r="A206" s="46"/>
      <c r="B206" s="50"/>
      <c r="C206" s="35"/>
      <c r="D206" s="35"/>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row>
    <row r="207" ht="20.05" customHeight="1">
      <c r="A207" s="46"/>
      <c r="B207" s="50"/>
      <c r="C207" s="35"/>
      <c r="D207" s="35"/>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row>
    <row r="208" ht="20.05" customHeight="1">
      <c r="A208" s="46"/>
      <c r="B208" s="50"/>
      <c r="C208" s="35"/>
      <c r="D208" s="35"/>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row>
    <row r="209" ht="20.05" customHeight="1">
      <c r="A209" s="46"/>
      <c r="B209" s="50"/>
      <c r="C209" s="35"/>
      <c r="D209" s="35"/>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row>
    <row r="210" ht="20.05" customHeight="1">
      <c r="A210" s="46"/>
      <c r="B210" s="50"/>
      <c r="C210" s="35"/>
      <c r="D210" s="35"/>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row>
    <row r="211" ht="20.05" customHeight="1">
      <c r="A211" s="46"/>
      <c r="B211" s="50"/>
      <c r="C211" s="35"/>
      <c r="D211" s="35"/>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row>
    <row r="212" ht="20.05" customHeight="1">
      <c r="A212" s="46"/>
      <c r="B212" s="50"/>
      <c r="C212" s="35"/>
      <c r="D212" s="35"/>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row>
    <row r="213" ht="20.05" customHeight="1">
      <c r="A213" s="46"/>
      <c r="B213" s="50"/>
      <c r="C213" s="35"/>
      <c r="D213" s="35"/>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row>
    <row r="214" ht="20.05" customHeight="1">
      <c r="A214" s="46"/>
      <c r="B214" s="50"/>
      <c r="C214" s="35"/>
      <c r="D214" s="35"/>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row>
    <row r="215" ht="20.05" customHeight="1">
      <c r="A215" s="46"/>
      <c r="B215" s="50"/>
      <c r="C215" s="35"/>
      <c r="D215" s="35"/>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row>
    <row r="216" ht="20.05" customHeight="1">
      <c r="A216" s="46"/>
      <c r="B216" s="50"/>
      <c r="C216" s="35"/>
      <c r="D216" s="35"/>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row>
    <row r="217" ht="20.05" customHeight="1">
      <c r="A217" s="46"/>
      <c r="B217" s="50"/>
      <c r="C217" s="35"/>
      <c r="D217" s="35"/>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row>
    <row r="218" ht="20.05" customHeight="1">
      <c r="A218" s="46"/>
      <c r="B218" s="50"/>
      <c r="C218" s="35"/>
      <c r="D218" s="35"/>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row>
    <row r="219" ht="20.05" customHeight="1">
      <c r="A219" s="46"/>
      <c r="B219" s="50"/>
      <c r="C219" s="35"/>
      <c r="D219" s="35"/>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row>
    <row r="220" ht="20.05" customHeight="1">
      <c r="A220" s="46"/>
      <c r="B220" s="50"/>
      <c r="C220" s="35"/>
      <c r="D220" s="35"/>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row>
    <row r="221" ht="20.05" customHeight="1">
      <c r="A221" s="46"/>
      <c r="B221" s="50"/>
      <c r="C221" s="35"/>
      <c r="D221" s="35"/>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row>
    <row r="222" ht="20.05" customHeight="1">
      <c r="A222" s="46"/>
      <c r="B222" s="50"/>
      <c r="C222" s="35"/>
      <c r="D222" s="35"/>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row>
    <row r="223" ht="20.05" customHeight="1">
      <c r="A223" s="46"/>
      <c r="B223" s="50"/>
      <c r="C223" s="35"/>
      <c r="D223" s="35"/>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row>
    <row r="224" ht="20.05" customHeight="1">
      <c r="A224" s="46"/>
      <c r="B224" s="50"/>
      <c r="C224" s="35"/>
      <c r="D224" s="35"/>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row>
    <row r="225" ht="20.05" customHeight="1">
      <c r="A225" s="46"/>
      <c r="B225" s="50"/>
      <c r="C225" s="35"/>
      <c r="D225" s="35"/>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row>
    <row r="226" ht="20.05" customHeight="1">
      <c r="A226" s="46"/>
      <c r="B226" s="50"/>
      <c r="C226" s="35"/>
      <c r="D226" s="35"/>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row>
    <row r="227" ht="20.05" customHeight="1">
      <c r="A227" s="46"/>
      <c r="B227" s="50"/>
      <c r="C227" s="35"/>
      <c r="D227" s="35"/>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row>
    <row r="228" ht="20.05" customHeight="1">
      <c r="A228" s="46"/>
      <c r="B228" s="50"/>
      <c r="C228" s="35"/>
      <c r="D228" s="35"/>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row>
    <row r="229" ht="20.05" customHeight="1">
      <c r="A229" s="46"/>
      <c r="B229" s="50"/>
      <c r="C229" s="35"/>
      <c r="D229" s="35"/>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row>
    <row r="230" ht="20.05" customHeight="1">
      <c r="A230" s="46"/>
      <c r="B230" s="50"/>
      <c r="C230" s="35"/>
      <c r="D230" s="35"/>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row>
    <row r="231" ht="20.05" customHeight="1">
      <c r="A231" s="46"/>
      <c r="B231" s="50"/>
      <c r="C231" s="35"/>
      <c r="D231" s="35"/>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row>
    <row r="232" ht="20.05" customHeight="1">
      <c r="A232" s="46"/>
      <c r="B232" s="50"/>
      <c r="C232" s="35"/>
      <c r="D232" s="35"/>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row>
    <row r="233" ht="20.05" customHeight="1">
      <c r="A233" s="46"/>
      <c r="B233" s="50"/>
      <c r="C233" s="35"/>
      <c r="D233" s="35"/>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row>
    <row r="234" ht="20.05" customHeight="1">
      <c r="A234" s="46"/>
      <c r="B234" s="50"/>
      <c r="C234" s="35"/>
      <c r="D234" s="35"/>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row>
    <row r="235" ht="20.05" customHeight="1">
      <c r="A235" s="46"/>
      <c r="B235" s="50"/>
      <c r="C235" s="35"/>
      <c r="D235" s="35"/>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ht="20.05" customHeight="1">
      <c r="A236" s="46"/>
      <c r="B236" s="50"/>
      <c r="C236" s="35"/>
      <c r="D236" s="35"/>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row>
    <row r="237" ht="20.05" customHeight="1">
      <c r="A237" s="46"/>
      <c r="B237" s="50"/>
      <c r="C237" s="35"/>
      <c r="D237" s="35"/>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row>
    <row r="238" ht="20.05" customHeight="1">
      <c r="A238" s="46"/>
      <c r="B238" s="50"/>
      <c r="C238" s="35"/>
      <c r="D238" s="35"/>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row>
    <row r="239" ht="20.05" customHeight="1">
      <c r="A239" s="46"/>
      <c r="B239" s="50"/>
      <c r="C239" s="35"/>
      <c r="D239" s="35"/>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row>
    <row r="240" ht="20.05" customHeight="1">
      <c r="A240" s="46"/>
      <c r="B240" s="50"/>
      <c r="C240" s="35"/>
      <c r="D240" s="35"/>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row>
    <row r="241" ht="20.05" customHeight="1">
      <c r="A241" s="46"/>
      <c r="B241" s="50"/>
      <c r="C241" s="35"/>
      <c r="D241" s="35"/>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row>
    <row r="242" ht="20.05" customHeight="1">
      <c r="A242" s="46"/>
      <c r="B242" s="50"/>
      <c r="C242" s="35"/>
      <c r="D242" s="35"/>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row>
    <row r="243" ht="20.05" customHeight="1">
      <c r="A243" s="46"/>
      <c r="B243" s="50"/>
      <c r="C243" s="35"/>
      <c r="D243" s="35"/>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row>
    <row r="244" ht="20.05" customHeight="1">
      <c r="A244" s="46"/>
      <c r="B244" s="50"/>
      <c r="C244" s="35"/>
      <c r="D244" s="35"/>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row>
    <row r="245" ht="20.05" customHeight="1">
      <c r="A245" s="46"/>
      <c r="B245" s="50"/>
      <c r="C245" s="35"/>
      <c r="D245" s="35"/>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row>
    <row r="246" ht="20.05" customHeight="1">
      <c r="A246" s="46"/>
      <c r="B246" s="50"/>
      <c r="C246" s="35"/>
      <c r="D246" s="35"/>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row>
    <row r="247" ht="20.05" customHeight="1">
      <c r="A247" s="46"/>
      <c r="B247" s="50"/>
      <c r="C247" s="35"/>
      <c r="D247" s="35"/>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row>
    <row r="248" ht="20.05" customHeight="1">
      <c r="A248" s="46"/>
      <c r="B248" s="50"/>
      <c r="C248" s="35"/>
      <c r="D248" s="35"/>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row>
    <row r="249" ht="20.05" customHeight="1">
      <c r="A249" s="46"/>
      <c r="B249" s="50"/>
      <c r="C249" s="35"/>
      <c r="D249" s="35"/>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row>
    <row r="250" ht="20.05" customHeight="1">
      <c r="A250" s="46"/>
      <c r="B250" s="50"/>
      <c r="C250" s="35"/>
      <c r="D250" s="35"/>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row>
    <row r="251" ht="20.05" customHeight="1">
      <c r="A251" s="46"/>
      <c r="B251" s="50"/>
      <c r="C251" s="35"/>
      <c r="D251" s="35"/>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row>
    <row r="252" ht="20.05" customHeight="1">
      <c r="A252" s="46"/>
      <c r="B252" s="50"/>
      <c r="C252" s="35"/>
      <c r="D252" s="35"/>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row>
    <row r="253" ht="20.05" customHeight="1">
      <c r="A253" s="46"/>
      <c r="B253" s="50"/>
      <c r="C253" s="35"/>
      <c r="D253" s="35"/>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row>
    <row r="254" ht="20.05" customHeight="1">
      <c r="A254" s="46"/>
      <c r="B254" s="50"/>
      <c r="C254" s="35"/>
      <c r="D254" s="35"/>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row>
    <row r="255" ht="20.05" customHeight="1">
      <c r="A255" s="46"/>
      <c r="B255" s="50"/>
      <c r="C255" s="35"/>
      <c r="D255" s="35"/>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row>
    <row r="256" ht="20.05" customHeight="1">
      <c r="A256" s="46"/>
      <c r="B256" s="50"/>
      <c r="C256" s="35"/>
      <c r="D256" s="35"/>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row>
    <row r="257" ht="20.05" customHeight="1">
      <c r="A257" s="46"/>
      <c r="B257" s="50"/>
      <c r="C257" s="35"/>
      <c r="D257" s="35"/>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row>
    <row r="258" ht="20.05" customHeight="1">
      <c r="A258" s="46"/>
      <c r="B258" s="50"/>
      <c r="C258" s="35"/>
      <c r="D258" s="35"/>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row>
    <row r="259" ht="20.05" customHeight="1">
      <c r="A259" s="46"/>
      <c r="B259" s="50"/>
      <c r="C259" s="35"/>
      <c r="D259" s="35"/>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row>
    <row r="260" ht="20.05" customHeight="1">
      <c r="A260" s="46"/>
      <c r="B260" s="50"/>
      <c r="C260" s="35"/>
      <c r="D260" s="35"/>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row>
    <row r="261" ht="20.05" customHeight="1">
      <c r="A261" s="46"/>
      <c r="B261" s="50"/>
      <c r="C261" s="35"/>
      <c r="D261" s="35"/>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row>
    <row r="262" ht="20.05" customHeight="1">
      <c r="A262" s="46"/>
      <c r="B262" s="50"/>
      <c r="C262" s="35"/>
      <c r="D262" s="35"/>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row>
    <row r="263" ht="20.05" customHeight="1">
      <c r="A263" s="46"/>
      <c r="B263" s="50"/>
      <c r="C263" s="35"/>
      <c r="D263" s="35"/>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row>
  </sheetData>
  <mergeCells count="9">
    <mergeCell ref="A1:AG1"/>
    <mergeCell ref="AD2:AF2"/>
    <mergeCell ref="Z2:AB2"/>
    <mergeCell ref="V2:X2"/>
    <mergeCell ref="R2:T2"/>
    <mergeCell ref="B2:D2"/>
    <mergeCell ref="F2:H2"/>
    <mergeCell ref="J2:L2"/>
    <mergeCell ref="N2:P2"/>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20.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86" customWidth="1"/>
    <col min="10" max="256" width="16.3516" style="86"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122</v>
      </c>
      <c r="D4" s="22">
        <f>C4/C6</f>
        <v>0.3236074270557029</v>
      </c>
      <c r="E4" s="55"/>
      <c r="F4" t="s" s="12">
        <v>25</v>
      </c>
      <c r="G4" s="21">
        <v>83</v>
      </c>
      <c r="H4" s="22">
        <f>G4/G6</f>
        <v>0.2225201072386059</v>
      </c>
      <c r="I4" s="56"/>
    </row>
    <row r="5" ht="32.7" customHeight="1">
      <c r="A5" s="15"/>
      <c r="B5" t="s" s="12">
        <v>32</v>
      </c>
      <c r="C5" s="21">
        <v>255</v>
      </c>
      <c r="D5" s="22">
        <f>C5/C6</f>
        <v>0.6763925729442971</v>
      </c>
      <c r="E5" s="55"/>
      <c r="F5" t="s" s="12">
        <v>33</v>
      </c>
      <c r="G5" s="21">
        <v>290</v>
      </c>
      <c r="H5" s="22">
        <f>G5/G6</f>
        <v>0.7774798927613941</v>
      </c>
      <c r="I5" s="56"/>
    </row>
    <row r="6" ht="20.7" customHeight="1">
      <c r="A6" s="15"/>
      <c r="B6" t="s" s="41">
        <v>40</v>
      </c>
      <c r="C6" s="42">
        <f>SUM(C4:C5)</f>
        <v>377</v>
      </c>
      <c r="D6" s="43">
        <f>SUM(D4:D5)</f>
        <v>1</v>
      </c>
      <c r="E6" s="55"/>
      <c r="F6" t="s" s="12">
        <v>40</v>
      </c>
      <c r="G6" s="21">
        <f>SUM(G4:G5)</f>
        <v>373</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177</v>
      </c>
      <c r="D9" s="22">
        <f>C9/C11</f>
        <v>0.4758064516129032</v>
      </c>
      <c r="E9" s="56"/>
      <c r="F9" s="57"/>
      <c r="G9" s="57"/>
      <c r="H9" s="57"/>
      <c r="I9" s="57"/>
    </row>
    <row r="10" ht="20.7" customHeight="1">
      <c r="A10" s="15"/>
      <c r="B10" t="s" s="12">
        <v>53</v>
      </c>
      <c r="C10" s="21">
        <v>195</v>
      </c>
      <c r="D10" s="22">
        <f>C10/C11</f>
        <v>0.5241935483870968</v>
      </c>
      <c r="E10" s="56"/>
      <c r="F10" s="57"/>
      <c r="G10" s="57"/>
      <c r="H10" s="57"/>
      <c r="I10" s="57"/>
    </row>
    <row r="11" ht="20.35" customHeight="1">
      <c r="A11" s="15"/>
      <c r="B11" t="s" s="41">
        <v>40</v>
      </c>
      <c r="C11" s="42">
        <f>SUM(C9:C10)</f>
        <v>372</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130</v>
      </c>
      <c r="D14" s="22">
        <f>C14/C16</f>
        <v>0.3672316384180791</v>
      </c>
      <c r="E14" s="56"/>
      <c r="F14" s="57"/>
      <c r="G14" s="57"/>
      <c r="H14" s="57"/>
      <c r="I14" s="57"/>
    </row>
    <row r="15" ht="32.7" customHeight="1">
      <c r="A15" s="15"/>
      <c r="B15" t="s" s="12">
        <v>67</v>
      </c>
      <c r="C15" s="21">
        <v>224</v>
      </c>
      <c r="D15" s="22">
        <f>C15/C16</f>
        <v>0.632768361581921</v>
      </c>
      <c r="E15" s="56"/>
      <c r="F15" s="57"/>
      <c r="G15" s="57"/>
      <c r="H15" s="57"/>
      <c r="I15" s="57"/>
    </row>
    <row r="16" ht="20.35" customHeight="1">
      <c r="A16" s="15"/>
      <c r="B16" t="s" s="41">
        <v>40</v>
      </c>
      <c r="C16" s="42">
        <f>SUM(C14:C15)</f>
        <v>354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163</v>
      </c>
      <c r="D19" s="22">
        <f>C19/C21</f>
        <v>0.5344262295081967</v>
      </c>
      <c r="E19" s="56"/>
      <c r="F19" s="57"/>
      <c r="G19" s="57"/>
      <c r="H19" s="57"/>
      <c r="I19" s="57"/>
    </row>
    <row r="20" ht="32.7" customHeight="1">
      <c r="A20" s="15"/>
      <c r="B20" t="s" s="12">
        <v>77</v>
      </c>
      <c r="C20" s="21">
        <v>142</v>
      </c>
      <c r="D20" s="22">
        <f>C20/C21</f>
        <v>0.4655737704918033</v>
      </c>
      <c r="E20" s="56"/>
      <c r="F20" s="57"/>
      <c r="G20" s="57"/>
      <c r="H20" s="57"/>
      <c r="I20" s="57"/>
    </row>
    <row r="21" ht="20.35" customHeight="1">
      <c r="A21" s="15"/>
      <c r="B21" t="s" s="41">
        <v>40</v>
      </c>
      <c r="C21" s="42">
        <f>SUM(C19:C20)</f>
        <v>305</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195</v>
      </c>
      <c r="D24" s="22">
        <f>C24/C26</f>
        <v>0.6310679611650486</v>
      </c>
      <c r="E24" s="56"/>
      <c r="F24" s="57"/>
      <c r="G24" s="57"/>
      <c r="H24" s="57"/>
      <c r="I24" s="57"/>
    </row>
    <row r="25" ht="20.7" customHeight="1">
      <c r="A25" s="15"/>
      <c r="B25" t="s" s="12">
        <v>84</v>
      </c>
      <c r="C25" s="21">
        <v>114</v>
      </c>
      <c r="D25" s="22">
        <f>C25/C26</f>
        <v>0.3689320388349515</v>
      </c>
      <c r="E25" s="56"/>
      <c r="F25" s="57"/>
      <c r="G25" s="57"/>
      <c r="H25" s="57"/>
      <c r="I25" s="57"/>
    </row>
    <row r="26" ht="20.35" customHeight="1">
      <c r="A26" s="15"/>
      <c r="B26" t="s" s="41">
        <v>40</v>
      </c>
      <c r="C26" s="42">
        <f>SUM(C24:C25)</f>
        <v>309</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118</v>
      </c>
      <c r="D29" s="22">
        <f>C29/C31</f>
        <v>0.3564954682779456</v>
      </c>
      <c r="E29" s="56"/>
      <c r="F29" s="57"/>
      <c r="G29" s="57"/>
      <c r="H29" s="57"/>
      <c r="I29" s="57"/>
    </row>
    <row r="30" ht="20.7" customHeight="1">
      <c r="A30" s="15"/>
      <c r="B30" t="s" s="12">
        <v>90</v>
      </c>
      <c r="C30" s="21">
        <v>213</v>
      </c>
      <c r="D30" s="22">
        <f>C30/C31</f>
        <v>0.6435045317220544</v>
      </c>
      <c r="E30" s="56"/>
      <c r="F30" s="57"/>
      <c r="G30" s="57"/>
      <c r="H30" s="57"/>
      <c r="I30" s="57"/>
    </row>
    <row r="31" ht="20.7" customHeight="1">
      <c r="A31" s="15"/>
      <c r="B31" t="s" s="12">
        <v>40</v>
      </c>
      <c r="C31" s="21">
        <f>SUM(C29:C30)</f>
        <v>331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1.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87" customWidth="1"/>
    <col min="14" max="256" width="16.3516" style="87"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72</v>
      </c>
      <c r="G3" t="s" s="12">
        <v>15</v>
      </c>
      <c r="H3" t="s" s="12">
        <v>16</v>
      </c>
      <c r="I3" s="52"/>
      <c r="J3" t="s" s="12">
        <v>115</v>
      </c>
      <c r="K3" t="s" s="12">
        <v>15</v>
      </c>
      <c r="L3" t="s" s="12">
        <v>16</v>
      </c>
      <c r="M3" s="53"/>
    </row>
    <row r="4" ht="20.7" customHeight="1">
      <c r="A4" s="15"/>
      <c r="B4" t="s" s="12">
        <v>24</v>
      </c>
      <c r="C4" s="21">
        <v>950</v>
      </c>
      <c r="D4" s="22">
        <f>C4/C6</f>
        <v>0.5239933811362383</v>
      </c>
      <c r="E4" s="55"/>
      <c r="F4" t="s" s="12">
        <v>75</v>
      </c>
      <c r="G4" s="21">
        <v>329</v>
      </c>
      <c r="H4" s="22">
        <f>G4/G6</f>
        <v>0.431758530183727</v>
      </c>
      <c r="I4" s="55"/>
      <c r="J4" t="s" s="12">
        <v>133</v>
      </c>
      <c r="K4" s="21">
        <v>383</v>
      </c>
      <c r="L4" s="22">
        <f>K4/K6</f>
        <v>0.5956454121306376</v>
      </c>
      <c r="M4" s="56"/>
    </row>
    <row r="5" ht="32.7" customHeight="1">
      <c r="A5" s="15"/>
      <c r="B5" t="s" s="12">
        <v>32</v>
      </c>
      <c r="C5" s="21">
        <v>863</v>
      </c>
      <c r="D5" s="22">
        <f>C5/C6</f>
        <v>0.4760066188637617</v>
      </c>
      <c r="E5" s="55"/>
      <c r="F5" t="s" s="12">
        <v>78</v>
      </c>
      <c r="G5" s="21">
        <v>433</v>
      </c>
      <c r="H5" s="22">
        <f>G5/G6</f>
        <v>0.568241469816273</v>
      </c>
      <c r="I5" s="55"/>
      <c r="J5" t="s" s="12">
        <v>134</v>
      </c>
      <c r="K5" s="21">
        <v>260</v>
      </c>
      <c r="L5" s="22">
        <f>K5/K6</f>
        <v>0.4043545878693623</v>
      </c>
      <c r="M5" s="56"/>
    </row>
    <row r="6" ht="20.7" customHeight="1">
      <c r="A6" s="15"/>
      <c r="B6" t="s" s="41">
        <v>40</v>
      </c>
      <c r="C6" s="42">
        <f>SUM(C4:C5)</f>
        <v>1813</v>
      </c>
      <c r="D6" s="43">
        <f>SUM(D4:D5)</f>
        <v>1</v>
      </c>
      <c r="E6" s="55"/>
      <c r="F6" t="s" s="12">
        <v>40</v>
      </c>
      <c r="G6" s="21">
        <f>SUM(G4:G5)</f>
        <v>762</v>
      </c>
      <c r="H6" s="22">
        <f>SUM(H4:H5)</f>
        <v>1</v>
      </c>
      <c r="I6" s="55"/>
      <c r="J6" t="s" s="12">
        <v>40</v>
      </c>
      <c r="K6" s="21">
        <f>SUM(K4:K5)</f>
        <v>643</v>
      </c>
      <c r="L6" s="22">
        <f>SUM(L4:L5)</f>
        <v>1</v>
      </c>
      <c r="M6" s="56"/>
    </row>
    <row r="7" ht="20.7" customHeight="1">
      <c r="A7" s="26"/>
      <c r="B7" s="27"/>
      <c r="C7" s="27"/>
      <c r="D7" s="27"/>
      <c r="E7" s="58"/>
      <c r="F7" s="59"/>
      <c r="G7" s="59"/>
      <c r="H7" s="59"/>
      <c r="I7" s="57"/>
      <c r="J7" s="59"/>
      <c r="K7" s="59"/>
      <c r="L7" s="59"/>
      <c r="M7" s="57"/>
    </row>
    <row r="8" ht="20.7" customHeight="1">
      <c r="A8" s="15"/>
      <c r="B8" t="s" s="12">
        <v>41</v>
      </c>
      <c r="C8" t="s" s="12">
        <v>15</v>
      </c>
      <c r="D8" t="s" s="12">
        <v>16</v>
      </c>
      <c r="E8" s="55"/>
      <c r="F8" t="s" s="12">
        <v>18</v>
      </c>
      <c r="G8" t="s" s="12">
        <v>15</v>
      </c>
      <c r="H8" t="s" s="12">
        <v>16</v>
      </c>
      <c r="I8" s="55"/>
      <c r="J8" t="s" s="12">
        <v>106</v>
      </c>
      <c r="K8" t="s" s="12">
        <v>15</v>
      </c>
      <c r="L8" t="s" s="12">
        <v>16</v>
      </c>
      <c r="M8" s="56"/>
    </row>
    <row r="9" ht="20.7" customHeight="1">
      <c r="A9" s="15"/>
      <c r="B9" t="s" s="12">
        <v>47</v>
      </c>
      <c r="C9" s="21">
        <v>562</v>
      </c>
      <c r="D9" s="22">
        <f>C9/C11</f>
        <v>0.3132664437012263</v>
      </c>
      <c r="E9" s="55"/>
      <c r="F9" t="s" s="12">
        <v>26</v>
      </c>
      <c r="G9" s="21">
        <v>96</v>
      </c>
      <c r="H9" s="22">
        <f>G9/G11</f>
        <v>0.5818181818181818</v>
      </c>
      <c r="I9" s="55"/>
      <c r="J9" t="s" s="12">
        <v>135</v>
      </c>
      <c r="K9" s="21">
        <v>690</v>
      </c>
      <c r="L9" s="22">
        <f>K9/K11</f>
        <v>0.3629668595476065</v>
      </c>
      <c r="M9" s="56"/>
    </row>
    <row r="10" ht="20.7" customHeight="1">
      <c r="A10" s="15"/>
      <c r="B10" t="s" s="12">
        <v>53</v>
      </c>
      <c r="C10" s="21">
        <v>1232</v>
      </c>
      <c r="D10" s="22">
        <f>C10/C11</f>
        <v>0.6867335562987736</v>
      </c>
      <c r="E10" s="55"/>
      <c r="F10" t="s" s="12">
        <v>34</v>
      </c>
      <c r="G10" s="21">
        <v>69</v>
      </c>
      <c r="H10" s="22">
        <f>G10/G11</f>
        <v>0.4181818181818182</v>
      </c>
      <c r="I10" s="55"/>
      <c r="J10" t="s" s="12">
        <v>136</v>
      </c>
      <c r="K10" s="21">
        <v>1211</v>
      </c>
      <c r="L10" s="22">
        <f>K10/K11</f>
        <v>0.6370331404523935</v>
      </c>
      <c r="M10" s="56"/>
    </row>
    <row r="11" ht="20.7" customHeight="1">
      <c r="A11" s="15"/>
      <c r="B11" t="s" s="41">
        <v>40</v>
      </c>
      <c r="C11" s="42">
        <f>SUM(C9:C10)</f>
        <v>1794</v>
      </c>
      <c r="D11" s="43">
        <f>SUM(D9:D10)</f>
        <v>1</v>
      </c>
      <c r="E11" s="55"/>
      <c r="F11" t="s" s="12">
        <v>40</v>
      </c>
      <c r="G11" s="21">
        <f>SUM(G9:G10)</f>
        <v>165</v>
      </c>
      <c r="H11" s="22">
        <f>SUM(H9:H10)</f>
        <v>1</v>
      </c>
      <c r="I11" s="55"/>
      <c r="J11" t="s" s="12">
        <v>40</v>
      </c>
      <c r="K11" s="21">
        <f>SUM(K9:K10)</f>
        <v>1901</v>
      </c>
      <c r="L11" s="22">
        <f>SUM(L9:L10)</f>
        <v>1</v>
      </c>
      <c r="M11" s="56"/>
    </row>
    <row r="12" ht="20.7" customHeight="1">
      <c r="A12" s="26"/>
      <c r="B12" s="27"/>
      <c r="C12" s="27"/>
      <c r="D12" s="27"/>
      <c r="E12" s="58"/>
      <c r="F12" s="60"/>
      <c r="G12" s="60"/>
      <c r="H12" s="60"/>
      <c r="I12" s="57"/>
      <c r="J12" s="60"/>
      <c r="K12" s="60"/>
      <c r="L12" s="60"/>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776</v>
      </c>
      <c r="D14" s="22">
        <f>C14/C16</f>
        <v>0.4828873677660236</v>
      </c>
      <c r="E14" s="56"/>
      <c r="F14" s="57"/>
      <c r="G14" s="57"/>
      <c r="H14" s="57"/>
      <c r="I14" s="57"/>
      <c r="J14" s="57"/>
      <c r="K14" s="57"/>
      <c r="L14" s="57"/>
      <c r="M14" s="57"/>
    </row>
    <row r="15" ht="32.7" customHeight="1">
      <c r="A15" s="15"/>
      <c r="B15" t="s" s="12">
        <v>67</v>
      </c>
      <c r="C15" s="21">
        <v>831</v>
      </c>
      <c r="D15" s="22">
        <f>C15/C16</f>
        <v>0.5171126322339763</v>
      </c>
      <c r="E15" s="56"/>
      <c r="F15" s="57"/>
      <c r="G15" s="57"/>
      <c r="H15" s="57"/>
      <c r="I15" s="57"/>
      <c r="J15" s="57"/>
      <c r="K15" s="57"/>
      <c r="L15" s="57"/>
      <c r="M15" s="57"/>
    </row>
    <row r="16" ht="20.35" customHeight="1">
      <c r="A16" s="15"/>
      <c r="B16" t="s" s="41">
        <v>40</v>
      </c>
      <c r="C16" s="42">
        <f>SUM(C14:C15)</f>
        <v>1607</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787</v>
      </c>
      <c r="D19" s="22">
        <f>C19/C21</f>
        <v>0.547287899860918</v>
      </c>
      <c r="E19" s="56"/>
      <c r="F19" s="57"/>
      <c r="G19" s="57"/>
      <c r="H19" s="57"/>
      <c r="I19" s="57"/>
      <c r="J19" s="57"/>
      <c r="K19" s="57"/>
      <c r="L19" s="57"/>
      <c r="M19" s="57"/>
    </row>
    <row r="20" ht="32.7" customHeight="1">
      <c r="A20" s="15"/>
      <c r="B20" t="s" s="12">
        <v>77</v>
      </c>
      <c r="C20" s="21">
        <v>651</v>
      </c>
      <c r="D20" s="22">
        <f>C20/C21</f>
        <v>0.4527121001390821</v>
      </c>
      <c r="E20" s="56"/>
      <c r="F20" s="57"/>
      <c r="G20" s="57"/>
      <c r="H20" s="57"/>
      <c r="I20" s="57"/>
      <c r="J20" s="57"/>
      <c r="K20" s="57"/>
      <c r="L20" s="57"/>
      <c r="M20" s="57"/>
    </row>
    <row r="21" ht="20.35" customHeight="1">
      <c r="A21" s="15"/>
      <c r="B21" t="s" s="41">
        <v>40</v>
      </c>
      <c r="C21" s="42">
        <f>SUM(C19:C20)</f>
        <v>1438</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782</v>
      </c>
      <c r="D24" s="22">
        <f>C24/C26</f>
        <v>0.5534324133050248</v>
      </c>
      <c r="E24" s="56"/>
      <c r="F24" s="57"/>
      <c r="G24" s="57"/>
      <c r="H24" s="57"/>
      <c r="I24" s="57"/>
      <c r="J24" s="57"/>
      <c r="K24" s="57"/>
      <c r="L24" s="57"/>
      <c r="M24" s="57"/>
    </row>
    <row r="25" ht="20.7" customHeight="1">
      <c r="A25" s="15"/>
      <c r="B25" t="s" s="12">
        <v>84</v>
      </c>
      <c r="C25" s="21">
        <v>631</v>
      </c>
      <c r="D25" s="22">
        <f>C25/C26</f>
        <v>0.4465675866949752</v>
      </c>
      <c r="E25" s="56"/>
      <c r="F25" s="57"/>
      <c r="G25" s="57"/>
      <c r="H25" s="57"/>
      <c r="I25" s="57"/>
      <c r="J25" s="57"/>
      <c r="K25" s="57"/>
      <c r="L25" s="57"/>
      <c r="M25" s="57"/>
    </row>
    <row r="26" ht="20.35" customHeight="1">
      <c r="A26" s="15"/>
      <c r="B26" t="s" s="41">
        <v>40</v>
      </c>
      <c r="C26" s="42">
        <f>SUM(C24:C25)</f>
        <v>1413</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796</v>
      </c>
      <c r="D29" s="22">
        <f>C29/C31</f>
        <v>0.4698937426210154</v>
      </c>
      <c r="E29" s="56"/>
      <c r="F29" s="57"/>
      <c r="G29" s="57"/>
      <c r="H29" s="57"/>
      <c r="I29" s="57"/>
      <c r="J29" s="57"/>
      <c r="K29" s="57"/>
      <c r="L29" s="57"/>
      <c r="M29" s="57"/>
    </row>
    <row r="30" ht="20.7" customHeight="1">
      <c r="A30" s="15"/>
      <c r="B30" t="s" s="12">
        <v>90</v>
      </c>
      <c r="C30" s="21">
        <v>898</v>
      </c>
      <c r="D30" s="22">
        <f>C30/C31</f>
        <v>0.5301062573789846</v>
      </c>
      <c r="E30" s="56"/>
      <c r="F30" s="57"/>
      <c r="G30" s="57"/>
      <c r="H30" s="57"/>
      <c r="I30" s="57"/>
      <c r="J30" s="57"/>
      <c r="K30" s="57"/>
      <c r="L30" s="57"/>
      <c r="M30" s="57"/>
    </row>
    <row r="31" ht="20.7" customHeight="1">
      <c r="A31" s="15"/>
      <c r="B31" t="s" s="12">
        <v>40</v>
      </c>
      <c r="C31" s="21">
        <f>SUM(C29:C30)</f>
        <v>1694</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2.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88" customWidth="1"/>
    <col min="14" max="256" width="16.3516" style="88"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20.7" customHeight="1">
      <c r="A3" s="11"/>
      <c r="B3" t="s" s="12">
        <v>14</v>
      </c>
      <c r="C3" t="s" s="12">
        <v>15</v>
      </c>
      <c r="D3" t="s" s="12">
        <v>16</v>
      </c>
      <c r="E3" s="52"/>
      <c r="F3" t="s" s="12">
        <v>17</v>
      </c>
      <c r="G3" t="s" s="12">
        <v>15</v>
      </c>
      <c r="H3" t="s" s="12">
        <v>16</v>
      </c>
      <c r="I3" s="52"/>
      <c r="J3" t="s" s="12">
        <v>106</v>
      </c>
      <c r="K3" t="s" s="12">
        <v>15</v>
      </c>
      <c r="L3" t="s" s="12">
        <v>16</v>
      </c>
      <c r="M3" s="53"/>
    </row>
    <row r="4" ht="20.7" customHeight="1">
      <c r="A4" s="15"/>
      <c r="B4" t="s" s="12">
        <v>24</v>
      </c>
      <c r="C4" s="21">
        <v>3748</v>
      </c>
      <c r="D4" s="22">
        <f>C4/C6</f>
        <v>0.4972800849144222</v>
      </c>
      <c r="E4" s="55"/>
      <c r="F4" t="s" s="12">
        <v>25</v>
      </c>
      <c r="G4" s="21">
        <v>2457</v>
      </c>
      <c r="H4" s="22">
        <f>G4/G6</f>
        <v>0.3110520319027725</v>
      </c>
      <c r="I4" s="55"/>
      <c r="J4" t="s" s="12">
        <v>138</v>
      </c>
      <c r="K4" s="21">
        <v>3675</v>
      </c>
      <c r="L4" s="22">
        <f>K4/K6</f>
        <v>0.4433586681143684</v>
      </c>
      <c r="M4" s="56"/>
    </row>
    <row r="5" ht="32.7" customHeight="1">
      <c r="A5" s="15"/>
      <c r="B5" t="s" s="12">
        <v>32</v>
      </c>
      <c r="C5" s="21">
        <v>3789</v>
      </c>
      <c r="D5" s="22">
        <f>C5/C6</f>
        <v>0.5027199150855778</v>
      </c>
      <c r="E5" s="55"/>
      <c r="F5" t="s" s="12">
        <v>33</v>
      </c>
      <c r="G5" s="21">
        <v>5442</v>
      </c>
      <c r="H5" s="22">
        <f>G5/G6</f>
        <v>0.6889479680972275</v>
      </c>
      <c r="I5" s="55"/>
      <c r="J5" t="s" s="12">
        <v>139</v>
      </c>
      <c r="K5" s="21">
        <v>4614</v>
      </c>
      <c r="L5" s="22">
        <f>K5/K6</f>
        <v>0.5566413318856316</v>
      </c>
      <c r="M5" s="56"/>
    </row>
    <row r="6" ht="20.7" customHeight="1">
      <c r="A6" s="15"/>
      <c r="B6" t="s" s="41">
        <v>40</v>
      </c>
      <c r="C6" s="42">
        <f>SUM(C4:C5)</f>
        <v>7537</v>
      </c>
      <c r="D6" s="43">
        <f>SUM(D4:D5)</f>
        <v>1</v>
      </c>
      <c r="E6" s="55"/>
      <c r="F6" t="s" s="12">
        <v>40</v>
      </c>
      <c r="G6" s="21">
        <f>SUM(G4:G5)</f>
        <v>7899</v>
      </c>
      <c r="H6" s="22">
        <f>SUM(H4:H5)</f>
        <v>1</v>
      </c>
      <c r="I6" s="55"/>
      <c r="J6" t="s" s="12">
        <v>40</v>
      </c>
      <c r="K6" s="21">
        <f>SUM(K4:K5)</f>
        <v>8289</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4436</v>
      </c>
      <c r="D9" s="22">
        <f>C9/C11</f>
        <v>0.5935242172865935</v>
      </c>
      <c r="E9" s="56"/>
      <c r="F9" s="57"/>
      <c r="G9" s="57"/>
      <c r="H9" s="57"/>
      <c r="I9" s="57"/>
      <c r="J9" s="57"/>
      <c r="K9" s="57"/>
      <c r="L9" s="57"/>
      <c r="M9" s="57"/>
    </row>
    <row r="10" ht="20.7" customHeight="1">
      <c r="A10" s="15"/>
      <c r="B10" t="s" s="12">
        <v>53</v>
      </c>
      <c r="C10" s="21">
        <v>3038</v>
      </c>
      <c r="D10" s="22">
        <f>C10/C11</f>
        <v>0.4064757827134065</v>
      </c>
      <c r="E10" s="56"/>
      <c r="F10" s="57"/>
      <c r="G10" s="57"/>
      <c r="H10" s="57"/>
      <c r="I10" s="57"/>
      <c r="J10" s="57"/>
      <c r="K10" s="57"/>
      <c r="L10" s="57"/>
      <c r="M10" s="57"/>
    </row>
    <row r="11" ht="20.35" customHeight="1">
      <c r="A11" s="15"/>
      <c r="B11" t="s" s="41">
        <v>40</v>
      </c>
      <c r="C11" s="42">
        <f>SUM(C9:C10)</f>
        <v>7474</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3088</v>
      </c>
      <c r="D14" s="22">
        <f>C14/C16</f>
        <v>0.4856109451171568</v>
      </c>
      <c r="E14" s="56"/>
      <c r="F14" s="57"/>
      <c r="G14" s="57"/>
      <c r="H14" s="57"/>
      <c r="I14" s="57"/>
      <c r="J14" s="57"/>
      <c r="K14" s="57"/>
      <c r="L14" s="57"/>
      <c r="M14" s="57"/>
    </row>
    <row r="15" ht="32.7" customHeight="1">
      <c r="A15" s="15"/>
      <c r="B15" t="s" s="12">
        <v>67</v>
      </c>
      <c r="C15" s="21">
        <v>3271</v>
      </c>
      <c r="D15" s="22">
        <f>C15/C16</f>
        <v>0.5143890548828433</v>
      </c>
      <c r="E15" s="56"/>
      <c r="F15" s="57"/>
      <c r="G15" s="57"/>
      <c r="H15" s="57"/>
      <c r="I15" s="57"/>
      <c r="J15" s="57"/>
      <c r="K15" s="57"/>
      <c r="L15" s="57"/>
      <c r="M15" s="57"/>
    </row>
    <row r="16" ht="20.35" customHeight="1">
      <c r="A16" s="15"/>
      <c r="B16" t="s" s="41">
        <v>40</v>
      </c>
      <c r="C16" s="42">
        <f>SUM(C14:C15)</f>
        <v>6359</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2911</v>
      </c>
      <c r="D19" s="22">
        <f>C19/C21</f>
        <v>0.5325649469447493</v>
      </c>
      <c r="E19" s="56"/>
      <c r="F19" s="57"/>
      <c r="G19" s="57"/>
      <c r="H19" s="57"/>
      <c r="I19" s="57"/>
      <c r="J19" s="57"/>
      <c r="K19" s="57"/>
      <c r="L19" s="57"/>
      <c r="M19" s="57"/>
    </row>
    <row r="20" ht="32.7" customHeight="1">
      <c r="A20" s="15"/>
      <c r="B20" t="s" s="12">
        <v>77</v>
      </c>
      <c r="C20" s="21">
        <v>2555</v>
      </c>
      <c r="D20" s="22">
        <f>C20/C21</f>
        <v>0.4674350530552506</v>
      </c>
      <c r="E20" s="56"/>
      <c r="F20" s="57"/>
      <c r="G20" s="57"/>
      <c r="H20" s="57"/>
      <c r="I20" s="57"/>
      <c r="J20" s="57"/>
      <c r="K20" s="57"/>
      <c r="L20" s="57"/>
      <c r="M20" s="57"/>
    </row>
    <row r="21" ht="20.35" customHeight="1">
      <c r="A21" s="15"/>
      <c r="B21" t="s" s="41">
        <v>40</v>
      </c>
      <c r="C21" s="42">
        <f>SUM(C19:C20)</f>
        <v>5466</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2759</v>
      </c>
      <c r="D24" s="22">
        <f>C24/C26</f>
        <v>0.4853976073187896</v>
      </c>
      <c r="E24" s="56"/>
      <c r="F24" s="57"/>
      <c r="G24" s="57"/>
      <c r="H24" s="57"/>
      <c r="I24" s="57"/>
      <c r="J24" s="57"/>
      <c r="K24" s="57"/>
      <c r="L24" s="57"/>
      <c r="M24" s="57"/>
    </row>
    <row r="25" ht="20.7" customHeight="1">
      <c r="A25" s="15"/>
      <c r="B25" t="s" s="12">
        <v>84</v>
      </c>
      <c r="C25" s="21">
        <v>2925</v>
      </c>
      <c r="D25" s="22">
        <f>C25/C26</f>
        <v>0.5146023926812104</v>
      </c>
      <c r="E25" s="56"/>
      <c r="F25" s="57"/>
      <c r="G25" s="57"/>
      <c r="H25" s="57"/>
      <c r="I25" s="57"/>
      <c r="J25" s="57"/>
      <c r="K25" s="57"/>
      <c r="L25" s="57"/>
      <c r="M25" s="57"/>
    </row>
    <row r="26" ht="20.35" customHeight="1">
      <c r="A26" s="15"/>
      <c r="B26" t="s" s="41">
        <v>40</v>
      </c>
      <c r="C26" s="42">
        <f>SUM(C24:C25)</f>
        <v>5684</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2967</v>
      </c>
      <c r="D29" s="22">
        <f>C29/C31</f>
        <v>0.472678030906484</v>
      </c>
      <c r="E29" s="56"/>
      <c r="F29" s="57"/>
      <c r="G29" s="57"/>
      <c r="H29" s="57"/>
      <c r="I29" s="57"/>
      <c r="J29" s="57"/>
      <c r="K29" s="57"/>
      <c r="L29" s="57"/>
      <c r="M29" s="57"/>
    </row>
    <row r="30" ht="20.7" customHeight="1">
      <c r="A30" s="15"/>
      <c r="B30" t="s" s="12">
        <v>90</v>
      </c>
      <c r="C30" s="21">
        <v>3310</v>
      </c>
      <c r="D30" s="22">
        <f>C30/C31</f>
        <v>0.527321969093516</v>
      </c>
      <c r="E30" s="56"/>
      <c r="F30" s="57"/>
      <c r="G30" s="57"/>
      <c r="H30" s="57"/>
      <c r="I30" s="57"/>
      <c r="J30" s="57"/>
      <c r="K30" s="57"/>
      <c r="L30" s="57"/>
      <c r="M30" s="57"/>
    </row>
    <row r="31" ht="20.7" customHeight="1">
      <c r="A31" s="15"/>
      <c r="B31" t="s" s="12">
        <v>40</v>
      </c>
      <c r="C31" s="21">
        <f>SUM(C29:C30)</f>
        <v>6277</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3.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89" customWidth="1"/>
    <col min="14" max="256" width="16.3516" style="89"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17</v>
      </c>
      <c r="G3" t="s" s="12">
        <v>15</v>
      </c>
      <c r="H3" t="s" s="12">
        <v>16</v>
      </c>
      <c r="I3" s="52"/>
      <c r="J3" t="s" s="12">
        <v>115</v>
      </c>
      <c r="K3" t="s" s="12">
        <v>15</v>
      </c>
      <c r="L3" t="s" s="12">
        <v>16</v>
      </c>
      <c r="M3" s="53"/>
    </row>
    <row r="4" ht="20.7" customHeight="1">
      <c r="A4" s="15"/>
      <c r="B4" t="s" s="12">
        <v>24</v>
      </c>
      <c r="C4" s="21">
        <v>775</v>
      </c>
      <c r="D4" s="22">
        <f>C4/C6</f>
        <v>0.4665863937387116</v>
      </c>
      <c r="E4" s="55"/>
      <c r="F4" t="s" s="12">
        <v>25</v>
      </c>
      <c r="G4" s="21">
        <v>510</v>
      </c>
      <c r="H4" s="22">
        <f>G4/G6</f>
        <v>0.3015966883500887</v>
      </c>
      <c r="I4" s="55"/>
      <c r="J4" t="s" s="12">
        <v>141</v>
      </c>
      <c r="K4" s="21">
        <v>274</v>
      </c>
      <c r="L4" s="22">
        <f>K4/K6</f>
        <v>0.5817409766454352</v>
      </c>
      <c r="M4" s="56"/>
    </row>
    <row r="5" ht="32.7" customHeight="1">
      <c r="A5" s="15"/>
      <c r="B5" t="s" s="12">
        <v>32</v>
      </c>
      <c r="C5" s="21">
        <v>886</v>
      </c>
      <c r="D5" s="22">
        <f>C5/C6</f>
        <v>0.5334136062612884</v>
      </c>
      <c r="E5" s="55"/>
      <c r="F5" t="s" s="12">
        <v>33</v>
      </c>
      <c r="G5" s="21">
        <v>1181</v>
      </c>
      <c r="H5" s="22">
        <f>G5/G6</f>
        <v>0.6984033116499113</v>
      </c>
      <c r="I5" s="55"/>
      <c r="J5" t="s" s="12">
        <v>142</v>
      </c>
      <c r="K5" s="21">
        <v>197</v>
      </c>
      <c r="L5" s="22">
        <f>K5/K6</f>
        <v>0.4182590233545648</v>
      </c>
      <c r="M5" s="56"/>
    </row>
    <row r="6" ht="20.7" customHeight="1">
      <c r="A6" s="15"/>
      <c r="B6" t="s" s="41">
        <v>40</v>
      </c>
      <c r="C6" s="42">
        <f>SUM(C4:C5)</f>
        <v>1661</v>
      </c>
      <c r="D6" s="43">
        <f>SUM(D4:D5)</f>
        <v>1</v>
      </c>
      <c r="E6" s="55"/>
      <c r="F6" t="s" s="12">
        <v>40</v>
      </c>
      <c r="G6" s="21">
        <f>SUM(G4:G5)</f>
        <v>1691</v>
      </c>
      <c r="H6" s="22">
        <f>SUM(H4:H5)</f>
        <v>1</v>
      </c>
      <c r="I6" s="55"/>
      <c r="J6" t="s" s="12">
        <v>40</v>
      </c>
      <c r="K6" s="21">
        <f>SUM(K4:K5)</f>
        <v>471</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943</v>
      </c>
      <c r="D9" s="22">
        <f>C9/C11</f>
        <v>0.5677302829620711</v>
      </c>
      <c r="E9" s="56"/>
      <c r="F9" s="57"/>
      <c r="G9" s="57"/>
      <c r="H9" s="57"/>
      <c r="I9" s="57"/>
      <c r="J9" s="57"/>
      <c r="K9" s="57"/>
      <c r="L9" s="57"/>
      <c r="M9" s="57"/>
    </row>
    <row r="10" ht="20.7" customHeight="1">
      <c r="A10" s="15"/>
      <c r="B10" t="s" s="12">
        <v>53</v>
      </c>
      <c r="C10" s="21">
        <v>718</v>
      </c>
      <c r="D10" s="22">
        <f>C10/C11</f>
        <v>0.4322697170379289</v>
      </c>
      <c r="E10" s="56"/>
      <c r="F10" s="57"/>
      <c r="G10" s="57"/>
      <c r="H10" s="57"/>
      <c r="I10" s="57"/>
      <c r="J10" s="57"/>
      <c r="K10" s="57"/>
      <c r="L10" s="57"/>
      <c r="M10" s="57"/>
    </row>
    <row r="11" ht="20.35" customHeight="1">
      <c r="A11" s="15"/>
      <c r="B11" t="s" s="41">
        <v>40</v>
      </c>
      <c r="C11" s="42">
        <f>SUM(C9:C10)</f>
        <v>1661</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724</v>
      </c>
      <c r="D14" s="22">
        <f>C14/C16</f>
        <v>0.504881450488145</v>
      </c>
      <c r="E14" s="56"/>
      <c r="F14" s="57"/>
      <c r="G14" s="57"/>
      <c r="H14" s="57"/>
      <c r="I14" s="57"/>
      <c r="J14" s="57"/>
      <c r="K14" s="57"/>
      <c r="L14" s="57"/>
      <c r="M14" s="57"/>
    </row>
    <row r="15" ht="32.7" customHeight="1">
      <c r="A15" s="15"/>
      <c r="B15" t="s" s="12">
        <v>67</v>
      </c>
      <c r="C15" s="21">
        <v>710</v>
      </c>
      <c r="D15" s="22">
        <f>C15/C16</f>
        <v>0.495118549511855</v>
      </c>
      <c r="E15" s="56"/>
      <c r="F15" s="57"/>
      <c r="G15" s="57"/>
      <c r="H15" s="57"/>
      <c r="I15" s="57"/>
      <c r="J15" s="57"/>
      <c r="K15" s="57"/>
      <c r="L15" s="57"/>
      <c r="M15" s="57"/>
    </row>
    <row r="16" ht="20.35" customHeight="1">
      <c r="A16" s="15"/>
      <c r="B16" t="s" s="41">
        <v>40</v>
      </c>
      <c r="C16" s="42">
        <f>SUM(C14:C15)</f>
        <v>1434</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719</v>
      </c>
      <c r="D19" s="22">
        <f>C19/C21</f>
        <v>0.5742811501597445</v>
      </c>
      <c r="E19" s="56"/>
      <c r="F19" s="57"/>
      <c r="G19" s="57"/>
      <c r="H19" s="57"/>
      <c r="I19" s="57"/>
      <c r="J19" s="57"/>
      <c r="K19" s="57"/>
      <c r="L19" s="57"/>
      <c r="M19" s="57"/>
    </row>
    <row r="20" ht="32.7" customHeight="1">
      <c r="A20" s="15"/>
      <c r="B20" t="s" s="12">
        <v>77</v>
      </c>
      <c r="C20" s="21">
        <v>533</v>
      </c>
      <c r="D20" s="22">
        <f>C20/C21</f>
        <v>0.4257188498402556</v>
      </c>
      <c r="E20" s="56"/>
      <c r="F20" s="57"/>
      <c r="G20" s="57"/>
      <c r="H20" s="57"/>
      <c r="I20" s="57"/>
      <c r="J20" s="57"/>
      <c r="K20" s="57"/>
      <c r="L20" s="57"/>
      <c r="M20" s="57"/>
    </row>
    <row r="21" ht="20.35" customHeight="1">
      <c r="A21" s="15"/>
      <c r="B21" t="s" s="41">
        <v>40</v>
      </c>
      <c r="C21" s="42">
        <f>SUM(C19:C20)</f>
        <v>1252</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623</v>
      </c>
      <c r="D24" s="22">
        <f>C24/C26</f>
        <v>0.5016103059581321</v>
      </c>
      <c r="E24" s="56"/>
      <c r="F24" s="57"/>
      <c r="G24" s="57"/>
      <c r="H24" s="57"/>
      <c r="I24" s="57"/>
      <c r="J24" s="57"/>
      <c r="K24" s="57"/>
      <c r="L24" s="57"/>
      <c r="M24" s="57"/>
    </row>
    <row r="25" ht="20.7" customHeight="1">
      <c r="A25" s="15"/>
      <c r="B25" t="s" s="12">
        <v>84</v>
      </c>
      <c r="C25" s="21">
        <v>619</v>
      </c>
      <c r="D25" s="22">
        <f>C25/C26</f>
        <v>0.4983896940418679</v>
      </c>
      <c r="E25" s="56"/>
      <c r="F25" s="57"/>
      <c r="G25" s="57"/>
      <c r="H25" s="57"/>
      <c r="I25" s="57"/>
      <c r="J25" s="57"/>
      <c r="K25" s="57"/>
      <c r="L25" s="57"/>
      <c r="M25" s="57"/>
    </row>
    <row r="26" ht="20.35" customHeight="1">
      <c r="A26" s="15"/>
      <c r="B26" t="s" s="41">
        <v>40</v>
      </c>
      <c r="C26" s="42">
        <f>SUM(C24:C25)</f>
        <v>1242</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645</v>
      </c>
      <c r="D29" s="22">
        <f>C29/C31</f>
        <v>0.4277188328912467</v>
      </c>
      <c r="E29" s="56"/>
      <c r="F29" s="57"/>
      <c r="G29" s="57"/>
      <c r="H29" s="57"/>
      <c r="I29" s="57"/>
      <c r="J29" s="57"/>
      <c r="K29" s="57"/>
      <c r="L29" s="57"/>
      <c r="M29" s="57"/>
    </row>
    <row r="30" ht="20.7" customHeight="1">
      <c r="A30" s="15"/>
      <c r="B30" t="s" s="12">
        <v>90</v>
      </c>
      <c r="C30" s="21">
        <v>863</v>
      </c>
      <c r="D30" s="22">
        <f>C30/C31</f>
        <v>0.5722811671087533</v>
      </c>
      <c r="E30" s="56"/>
      <c r="F30" s="57"/>
      <c r="G30" s="57"/>
      <c r="H30" s="57"/>
      <c r="I30" s="57"/>
      <c r="J30" s="57"/>
      <c r="K30" s="57"/>
      <c r="L30" s="57"/>
      <c r="M30" s="57"/>
    </row>
    <row r="31" ht="20.7" customHeight="1">
      <c r="A31" s="15"/>
      <c r="B31" t="s" s="12">
        <v>40</v>
      </c>
      <c r="C31" s="21">
        <f>SUM(C29:C30)</f>
        <v>1508</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4.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0" customWidth="1"/>
    <col min="10" max="256" width="16.3516" style="9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144</v>
      </c>
      <c r="G3" t="s" s="12">
        <v>15</v>
      </c>
      <c r="H3" t="s" s="12">
        <v>16</v>
      </c>
      <c r="I3" s="53"/>
    </row>
    <row r="4" ht="20.7" customHeight="1">
      <c r="A4" s="15"/>
      <c r="B4" t="s" s="12">
        <v>24</v>
      </c>
      <c r="C4" s="21">
        <v>3354</v>
      </c>
      <c r="D4" s="22">
        <f>C4/C6</f>
        <v>0.5349282296650718</v>
      </c>
      <c r="E4" s="55"/>
      <c r="F4" t="s" s="12">
        <v>145</v>
      </c>
      <c r="G4" s="77">
        <v>435</v>
      </c>
      <c r="H4" s="22">
        <f>G4/G6</f>
        <v>0.4540709812108559</v>
      </c>
      <c r="I4" s="56"/>
    </row>
    <row r="5" ht="32.7" customHeight="1">
      <c r="A5" s="15"/>
      <c r="B5" t="s" s="12">
        <v>32</v>
      </c>
      <c r="C5" s="21">
        <v>2916</v>
      </c>
      <c r="D5" s="22">
        <f>C5/C6</f>
        <v>0.4650717703349282</v>
      </c>
      <c r="E5" s="55"/>
      <c r="F5" t="s" s="12">
        <v>146</v>
      </c>
      <c r="G5" s="77">
        <v>523</v>
      </c>
      <c r="H5" s="22">
        <f>G5/G6</f>
        <v>0.545929018789144</v>
      </c>
      <c r="I5" s="56"/>
    </row>
    <row r="6" ht="20.7" customHeight="1">
      <c r="A6" s="15"/>
      <c r="B6" t="s" s="41">
        <v>40</v>
      </c>
      <c r="C6" s="42">
        <f>SUM(C4:C5)</f>
        <v>6270</v>
      </c>
      <c r="D6" s="43">
        <f>SUM(D4:D5)</f>
        <v>1</v>
      </c>
      <c r="E6" s="55"/>
      <c r="F6" t="s" s="12">
        <v>40</v>
      </c>
      <c r="G6" s="21">
        <f>SUM(G4:G5)</f>
        <v>958</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1892</v>
      </c>
      <c r="D9" s="22">
        <f>C9/C11</f>
        <v>0.304131168622408</v>
      </c>
      <c r="E9" s="56"/>
      <c r="F9" s="57"/>
      <c r="G9" s="57"/>
      <c r="H9" s="57"/>
      <c r="I9" s="57"/>
    </row>
    <row r="10" ht="20.7" customHeight="1">
      <c r="A10" s="15"/>
      <c r="B10" t="s" s="12">
        <v>53</v>
      </c>
      <c r="C10" s="21">
        <v>4329</v>
      </c>
      <c r="D10" s="22">
        <f>C10/C11</f>
        <v>0.695868831377592</v>
      </c>
      <c r="E10" s="56"/>
      <c r="F10" s="57"/>
      <c r="G10" s="57"/>
      <c r="H10" s="57"/>
      <c r="I10" s="57"/>
    </row>
    <row r="11" ht="20.35" customHeight="1">
      <c r="A11" s="15"/>
      <c r="B11" t="s" s="41">
        <v>40</v>
      </c>
      <c r="C11" s="42">
        <f>SUM(C9:C10)</f>
        <v>6221</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2393</v>
      </c>
      <c r="D14" s="22">
        <f>C14/C16</f>
        <v>0.4066270178419711</v>
      </c>
      <c r="E14" s="56"/>
      <c r="F14" s="57"/>
      <c r="G14" s="57"/>
      <c r="H14" s="57"/>
      <c r="I14" s="57"/>
    </row>
    <row r="15" ht="32.7" customHeight="1">
      <c r="A15" s="15"/>
      <c r="B15" t="s" s="12">
        <v>67</v>
      </c>
      <c r="C15" s="21">
        <v>3492</v>
      </c>
      <c r="D15" s="22">
        <f>C15/C16</f>
        <v>0.5933729821580289</v>
      </c>
      <c r="E15" s="56"/>
      <c r="F15" s="57"/>
      <c r="G15" s="57"/>
      <c r="H15" s="57"/>
      <c r="I15" s="57"/>
    </row>
    <row r="16" ht="20.35" customHeight="1">
      <c r="A16" s="15"/>
      <c r="B16" t="s" s="41">
        <v>40</v>
      </c>
      <c r="C16" s="42">
        <f>SUM(C14:C15)</f>
        <v>5885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2779</v>
      </c>
      <c r="D19" s="22">
        <f>C19/C21</f>
        <v>0.5212905646220222</v>
      </c>
      <c r="E19" s="56"/>
      <c r="F19" s="57"/>
      <c r="G19" s="57"/>
      <c r="H19" s="57"/>
      <c r="I19" s="57"/>
    </row>
    <row r="20" ht="32.7" customHeight="1">
      <c r="A20" s="15"/>
      <c r="B20" t="s" s="12">
        <v>77</v>
      </c>
      <c r="C20" s="21">
        <v>2552</v>
      </c>
      <c r="D20" s="22">
        <f>C20/C21</f>
        <v>0.4787094353779779</v>
      </c>
      <c r="E20" s="56"/>
      <c r="F20" s="57"/>
      <c r="G20" s="57"/>
      <c r="H20" s="57"/>
      <c r="I20" s="57"/>
    </row>
    <row r="21" ht="20.35" customHeight="1">
      <c r="A21" s="15"/>
      <c r="B21" t="s" s="41">
        <v>40</v>
      </c>
      <c r="C21" s="42">
        <f>SUM(C19:C20)</f>
        <v>5331</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2034</v>
      </c>
      <c r="D24" s="22">
        <f>C24/C26</f>
        <v>0.3821871476888388</v>
      </c>
      <c r="E24" s="56"/>
      <c r="F24" s="57"/>
      <c r="G24" s="57"/>
      <c r="H24" s="57"/>
      <c r="I24" s="57"/>
    </row>
    <row r="25" ht="20.7" customHeight="1">
      <c r="A25" s="15"/>
      <c r="B25" t="s" s="12">
        <v>84</v>
      </c>
      <c r="C25" s="21">
        <v>3288</v>
      </c>
      <c r="D25" s="22">
        <f>C25/C26</f>
        <v>0.6178128523111612</v>
      </c>
      <c r="E25" s="56"/>
      <c r="F25" s="57"/>
      <c r="G25" s="57"/>
      <c r="H25" s="57"/>
      <c r="I25" s="57"/>
    </row>
    <row r="26" ht="20.35" customHeight="1">
      <c r="A26" s="15"/>
      <c r="B26" t="s" s="41">
        <v>40</v>
      </c>
      <c r="C26" s="42">
        <f>SUM(C24:C25)</f>
        <v>5322</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2518</v>
      </c>
      <c r="D29" s="22">
        <f>C29/C31</f>
        <v>0.4252660023644655</v>
      </c>
      <c r="E29" s="56"/>
      <c r="F29" s="57"/>
      <c r="G29" s="57"/>
      <c r="H29" s="57"/>
      <c r="I29" s="57"/>
    </row>
    <row r="30" ht="20.7" customHeight="1">
      <c r="A30" s="15"/>
      <c r="B30" t="s" s="12">
        <v>90</v>
      </c>
      <c r="C30" s="21">
        <v>3403</v>
      </c>
      <c r="D30" s="22">
        <f>C30/C31</f>
        <v>0.5747339976355346</v>
      </c>
      <c r="E30" s="56"/>
      <c r="F30" s="57"/>
      <c r="G30" s="57"/>
      <c r="H30" s="57"/>
      <c r="I30" s="57"/>
    </row>
    <row r="31" ht="20.7" customHeight="1">
      <c r="A31" s="15"/>
      <c r="B31" t="s" s="12">
        <v>40</v>
      </c>
      <c r="C31" s="21">
        <f>SUM(C29:C30)</f>
        <v>5921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5.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1" customWidth="1"/>
    <col min="10" max="256" width="16.3516" style="91"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2275</v>
      </c>
      <c r="D4" s="22">
        <f>C4/C6</f>
        <v>0.4642857142857143</v>
      </c>
      <c r="E4" s="55"/>
      <c r="F4" t="s" s="12">
        <v>25</v>
      </c>
      <c r="G4" s="21">
        <v>2184</v>
      </c>
      <c r="H4" s="22">
        <f>G4/G6</f>
        <v>0.434973112925712</v>
      </c>
      <c r="I4" s="56"/>
    </row>
    <row r="5" ht="32.7" customHeight="1">
      <c r="A5" s="15"/>
      <c r="B5" t="s" s="12">
        <v>32</v>
      </c>
      <c r="C5" s="21">
        <v>2625</v>
      </c>
      <c r="D5" s="22">
        <f>C5/C6</f>
        <v>0.5357142857142857</v>
      </c>
      <c r="E5" s="55"/>
      <c r="F5" t="s" s="12">
        <v>33</v>
      </c>
      <c r="G5" s="21">
        <v>2837</v>
      </c>
      <c r="H5" s="22">
        <f>G5/G6</f>
        <v>0.5650268870742879</v>
      </c>
      <c r="I5" s="56"/>
    </row>
    <row r="6" ht="20.7" customHeight="1">
      <c r="A6" s="15"/>
      <c r="B6" t="s" s="41">
        <v>40</v>
      </c>
      <c r="C6" s="42">
        <f>SUM(C4:C5)</f>
        <v>4900</v>
      </c>
      <c r="D6" s="43">
        <f>SUM(D4:D5)</f>
        <v>1</v>
      </c>
      <c r="E6" s="55"/>
      <c r="F6" t="s" s="12">
        <v>40</v>
      </c>
      <c r="G6" s="21">
        <f>SUM(G4:G5)</f>
        <v>5021</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2717</v>
      </c>
      <c r="D9" s="22">
        <f>C9/C11</f>
        <v>0.5540375203915171</v>
      </c>
      <c r="E9" s="55"/>
      <c r="F9" t="s" s="12">
        <v>26</v>
      </c>
      <c r="G9" s="21">
        <v>2375</v>
      </c>
      <c r="H9" s="22">
        <f>G9/G11</f>
        <v>0.5547769212800747</v>
      </c>
      <c r="I9" s="56"/>
    </row>
    <row r="10" ht="20.7" customHeight="1">
      <c r="A10" s="15"/>
      <c r="B10" t="s" s="12">
        <v>53</v>
      </c>
      <c r="C10" s="21">
        <v>2187</v>
      </c>
      <c r="D10" s="22">
        <f>C10/C11</f>
        <v>0.4459624796084829</v>
      </c>
      <c r="E10" s="55"/>
      <c r="F10" t="s" s="12">
        <v>34</v>
      </c>
      <c r="G10" s="21">
        <v>1906</v>
      </c>
      <c r="H10" s="22">
        <f>G10/G11</f>
        <v>0.4452230787199252</v>
      </c>
      <c r="I10" s="56"/>
    </row>
    <row r="11" ht="20.7" customHeight="1">
      <c r="A11" s="15"/>
      <c r="B11" t="s" s="41">
        <v>40</v>
      </c>
      <c r="C11" s="42">
        <f>SUM(C9:C10)</f>
        <v>4904</v>
      </c>
      <c r="D11" s="43">
        <f>SUM(D9:D10)</f>
        <v>1</v>
      </c>
      <c r="E11" s="55"/>
      <c r="F11" t="s" s="12">
        <v>40</v>
      </c>
      <c r="G11" s="21">
        <f>SUM(G9:G10)</f>
        <v>4281</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3063</v>
      </c>
      <c r="D14" s="22">
        <f>C14/C16</f>
        <v>0.6511479591836735</v>
      </c>
      <c r="E14" s="56"/>
      <c r="F14" s="57"/>
      <c r="G14" s="57"/>
      <c r="H14" s="57"/>
      <c r="I14" s="57"/>
    </row>
    <row r="15" ht="32.7" customHeight="1">
      <c r="A15" s="15"/>
      <c r="B15" t="s" s="12">
        <v>67</v>
      </c>
      <c r="C15" s="21">
        <v>1641</v>
      </c>
      <c r="D15" s="22">
        <f>C15/C16</f>
        <v>0.3488520408163265</v>
      </c>
      <c r="E15" s="56"/>
      <c r="F15" s="57"/>
      <c r="G15" s="57"/>
      <c r="H15" s="57"/>
      <c r="I15" s="57"/>
    </row>
    <row r="16" ht="20.35" customHeight="1">
      <c r="A16" s="15"/>
      <c r="B16" t="s" s="41">
        <v>40</v>
      </c>
      <c r="C16" s="42">
        <f>SUM(C14:C15)</f>
        <v>4704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2170</v>
      </c>
      <c r="D19" s="22">
        <f>C19/C21</f>
        <v>0.5566957414058491</v>
      </c>
      <c r="E19" s="56"/>
      <c r="F19" s="57"/>
      <c r="G19" s="57"/>
      <c r="H19" s="57"/>
      <c r="I19" s="57"/>
    </row>
    <row r="20" ht="32.7" customHeight="1">
      <c r="A20" s="15"/>
      <c r="B20" t="s" s="12">
        <v>77</v>
      </c>
      <c r="C20" s="21">
        <v>1728</v>
      </c>
      <c r="D20" s="22">
        <f>C20/C21</f>
        <v>0.4433042585941508</v>
      </c>
      <c r="E20" s="56"/>
      <c r="F20" s="57"/>
      <c r="G20" s="57"/>
      <c r="H20" s="57"/>
      <c r="I20" s="57"/>
    </row>
    <row r="21" ht="20.35" customHeight="1">
      <c r="A21" s="15"/>
      <c r="B21" t="s" s="41">
        <v>40</v>
      </c>
      <c r="C21" s="42">
        <f>SUM(C19:C20)</f>
        <v>3898</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2130</v>
      </c>
      <c r="D24" s="22">
        <f>C24/C26</f>
        <v>0.5532467532467532</v>
      </c>
      <c r="E24" s="56"/>
      <c r="F24" s="57"/>
      <c r="G24" s="57"/>
      <c r="H24" s="57"/>
      <c r="I24" s="57"/>
    </row>
    <row r="25" ht="20.7" customHeight="1">
      <c r="A25" s="15"/>
      <c r="B25" t="s" s="12">
        <v>84</v>
      </c>
      <c r="C25" s="21">
        <v>1720</v>
      </c>
      <c r="D25" s="22">
        <f>C25/C26</f>
        <v>0.4467532467532467</v>
      </c>
      <c r="E25" s="56"/>
      <c r="F25" s="57"/>
      <c r="G25" s="57"/>
      <c r="H25" s="57"/>
      <c r="I25" s="57"/>
    </row>
    <row r="26" ht="20.35" customHeight="1">
      <c r="A26" s="15"/>
      <c r="B26" t="s" s="41">
        <v>40</v>
      </c>
      <c r="C26" s="42">
        <f>SUM(C24:C25)</f>
        <v>3850</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2181</v>
      </c>
      <c r="D29" s="22">
        <f>C29/C31</f>
        <v>0.4986282578875171</v>
      </c>
      <c r="E29" s="56"/>
      <c r="F29" s="57"/>
      <c r="G29" s="57"/>
      <c r="H29" s="57"/>
      <c r="I29" s="57"/>
    </row>
    <row r="30" ht="20.7" customHeight="1">
      <c r="A30" s="15"/>
      <c r="B30" t="s" s="12">
        <v>90</v>
      </c>
      <c r="C30" s="21">
        <v>2193</v>
      </c>
      <c r="D30" s="22">
        <f>C30/C31</f>
        <v>0.5013717421124828</v>
      </c>
      <c r="E30" s="56"/>
      <c r="F30" s="57"/>
      <c r="G30" s="57"/>
      <c r="H30" s="57"/>
      <c r="I30" s="57"/>
    </row>
    <row r="31" ht="20.7" customHeight="1">
      <c r="A31" s="15"/>
      <c r="B31" t="s" s="12">
        <v>40</v>
      </c>
      <c r="C31" s="21">
        <f>SUM(C29:C30)</f>
        <v>4374</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6.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92" customWidth="1"/>
    <col min="6" max="256" width="16.3516" style="92"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135</v>
      </c>
      <c r="D4" s="22">
        <f>C4/C6</f>
        <v>0.4470198675496689</v>
      </c>
      <c r="E4" s="56"/>
    </row>
    <row r="5" ht="32.7" customHeight="1">
      <c r="A5" s="15"/>
      <c r="B5" t="s" s="12">
        <v>32</v>
      </c>
      <c r="C5" s="21">
        <v>167</v>
      </c>
      <c r="D5" s="22">
        <f>C5/C6</f>
        <v>0.5529801324503312</v>
      </c>
      <c r="E5" s="56"/>
    </row>
    <row r="6" ht="20.35" customHeight="1">
      <c r="A6" s="15"/>
      <c r="B6" t="s" s="41">
        <v>40</v>
      </c>
      <c r="C6" s="42">
        <f>SUM(C4:C5)</f>
        <v>302</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138</v>
      </c>
      <c r="D9" s="22">
        <f>C9/C11</f>
        <v>0.4615384615384616</v>
      </c>
      <c r="E9" s="56"/>
    </row>
    <row r="10" ht="20.7" customHeight="1">
      <c r="A10" s="15"/>
      <c r="B10" t="s" s="12">
        <v>53</v>
      </c>
      <c r="C10" s="21">
        <v>161</v>
      </c>
      <c r="D10" s="22">
        <f>C10/C11</f>
        <v>0.5384615384615384</v>
      </c>
      <c r="E10" s="56"/>
    </row>
    <row r="11" ht="20.35" customHeight="1">
      <c r="A11" s="15"/>
      <c r="B11" t="s" s="41">
        <v>40</v>
      </c>
      <c r="C11" s="42">
        <f>SUM(C9:C10)</f>
        <v>299</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129</v>
      </c>
      <c r="D14" s="22">
        <f>C14/C16</f>
        <v>0.4494773519163763</v>
      </c>
      <c r="E14" s="56"/>
    </row>
    <row r="15" ht="32.7" customHeight="1">
      <c r="A15" s="15"/>
      <c r="B15" t="s" s="12">
        <v>67</v>
      </c>
      <c r="C15" s="21">
        <v>158</v>
      </c>
      <c r="D15" s="22">
        <f>C15/C16</f>
        <v>0.5505226480836237</v>
      </c>
      <c r="E15" s="56"/>
    </row>
    <row r="16" ht="20.35" customHeight="1">
      <c r="A16" s="15"/>
      <c r="B16" t="s" s="41">
        <v>40</v>
      </c>
      <c r="C16" s="42">
        <f>SUM(C14:C15)</f>
        <v>287</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213</v>
      </c>
      <c r="D19" s="22">
        <f>C19/C21</f>
        <v>0.7830882352941176</v>
      </c>
      <c r="E19" s="56"/>
    </row>
    <row r="20" ht="32.7" customHeight="1">
      <c r="A20" s="15"/>
      <c r="B20" t="s" s="12">
        <v>77</v>
      </c>
      <c r="C20" s="21">
        <v>59</v>
      </c>
      <c r="D20" s="22">
        <f>C20/C21</f>
        <v>0.2169117647058824</v>
      </c>
      <c r="E20" s="56"/>
    </row>
    <row r="21" ht="20.35" customHeight="1">
      <c r="A21" s="15"/>
      <c r="B21" t="s" s="41">
        <v>40</v>
      </c>
      <c r="C21" s="42">
        <f>SUM(C19:C20)</f>
        <v>272</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145</v>
      </c>
      <c r="D24" s="22">
        <f>C24/C26</f>
        <v>0.5598455598455598</v>
      </c>
      <c r="E24" s="56"/>
    </row>
    <row r="25" ht="20.7" customHeight="1">
      <c r="A25" s="15"/>
      <c r="B25" t="s" s="12">
        <v>84</v>
      </c>
      <c r="C25" s="21">
        <v>114</v>
      </c>
      <c r="D25" s="22">
        <f>C25/C26</f>
        <v>0.4401544401544402</v>
      </c>
      <c r="E25" s="56"/>
    </row>
    <row r="26" ht="20.35" customHeight="1">
      <c r="A26" s="15"/>
      <c r="B26" t="s" s="41">
        <v>40</v>
      </c>
      <c r="C26" s="42">
        <f>SUM(C24:C25)</f>
        <v>259</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135</v>
      </c>
      <c r="D29" s="22">
        <f>C29/C31</f>
        <v>0.4753521126760563</v>
      </c>
      <c r="E29" s="56"/>
    </row>
    <row r="30" ht="20.7" customHeight="1">
      <c r="A30" s="15"/>
      <c r="B30" t="s" s="12">
        <v>90</v>
      </c>
      <c r="C30" s="21">
        <v>149</v>
      </c>
      <c r="D30" s="22">
        <f>C30/C31</f>
        <v>0.5246478873239436</v>
      </c>
      <c r="E30" s="56"/>
    </row>
    <row r="31" ht="20.7" customHeight="1">
      <c r="A31" s="15"/>
      <c r="B31" t="s" s="12">
        <v>40</v>
      </c>
      <c r="C31" s="21">
        <f>SUM(C29:C30)</f>
        <v>284</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7.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3" customWidth="1"/>
    <col min="10" max="256" width="16.3516" style="93"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150</v>
      </c>
      <c r="G3" t="s" s="12">
        <v>15</v>
      </c>
      <c r="H3" t="s" s="12">
        <v>16</v>
      </c>
      <c r="I3" s="53"/>
    </row>
    <row r="4" ht="20.7" customHeight="1">
      <c r="A4" s="15"/>
      <c r="B4" t="s" s="12">
        <v>24</v>
      </c>
      <c r="C4" s="21">
        <v>2966</v>
      </c>
      <c r="D4" s="22">
        <f>C4/C6</f>
        <v>0.6322745683223193</v>
      </c>
      <c r="E4" s="55"/>
      <c r="F4" t="s" s="12">
        <v>151</v>
      </c>
      <c r="G4" s="77">
        <v>662</v>
      </c>
      <c r="H4" s="94">
        <f>G4/G6</f>
        <v>0.6215962441314554</v>
      </c>
      <c r="I4" s="56"/>
    </row>
    <row r="5" ht="32.7" customHeight="1">
      <c r="A5" s="15"/>
      <c r="B5" t="s" s="12">
        <v>32</v>
      </c>
      <c r="C5" s="21">
        <v>1725</v>
      </c>
      <c r="D5" s="22">
        <f>C5/C6</f>
        <v>0.3677254316776807</v>
      </c>
      <c r="E5" s="55"/>
      <c r="F5" t="s" s="12">
        <v>152</v>
      </c>
      <c r="G5" s="77">
        <v>403</v>
      </c>
      <c r="H5" s="94">
        <f>G5/G6</f>
        <v>0.3784037558685446</v>
      </c>
      <c r="I5" s="56"/>
    </row>
    <row r="6" ht="20.7" customHeight="1">
      <c r="A6" s="15"/>
      <c r="B6" t="s" s="41">
        <v>40</v>
      </c>
      <c r="C6" s="42">
        <f>SUM(C4:C5)</f>
        <v>4691</v>
      </c>
      <c r="D6" s="43">
        <f>SUM(D4:D5)</f>
        <v>1</v>
      </c>
      <c r="E6" s="55"/>
      <c r="F6" t="s" s="12">
        <v>40</v>
      </c>
      <c r="G6" s="21">
        <f>SUM(G4:G5)</f>
        <v>1065</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153</v>
      </c>
      <c r="G8" t="s" s="12">
        <v>15</v>
      </c>
      <c r="H8" t="s" s="12">
        <v>16</v>
      </c>
      <c r="I8" s="56"/>
    </row>
    <row r="9" ht="20.7" customHeight="1">
      <c r="A9" s="15"/>
      <c r="B9" t="s" s="12">
        <v>47</v>
      </c>
      <c r="C9" s="21">
        <v>1334</v>
      </c>
      <c r="D9" s="22">
        <f>C9/C11</f>
        <v>0.2852255719478298</v>
      </c>
      <c r="E9" s="55"/>
      <c r="F9" t="s" s="12">
        <v>154</v>
      </c>
      <c r="G9" s="77">
        <v>702</v>
      </c>
      <c r="H9" s="22">
        <f>G9/G11</f>
        <v>0.6641438032166509</v>
      </c>
      <c r="I9" s="56"/>
    </row>
    <row r="10" ht="20.7" customHeight="1">
      <c r="A10" s="15"/>
      <c r="B10" t="s" s="12">
        <v>53</v>
      </c>
      <c r="C10" s="21">
        <v>3343</v>
      </c>
      <c r="D10" s="22">
        <f>C10/C11</f>
        <v>0.7147744280521702</v>
      </c>
      <c r="E10" s="55"/>
      <c r="F10" t="s" s="12">
        <v>155</v>
      </c>
      <c r="G10" s="77">
        <v>355</v>
      </c>
      <c r="H10" s="22">
        <f>G10/G11</f>
        <v>0.3358561967833491</v>
      </c>
      <c r="I10" s="56"/>
    </row>
    <row r="11" ht="20.7" customHeight="1">
      <c r="A11" s="15"/>
      <c r="B11" t="s" s="41">
        <v>40</v>
      </c>
      <c r="C11" s="42">
        <f>SUM(C9:C10)</f>
        <v>4677</v>
      </c>
      <c r="D11" s="43">
        <f>SUM(D9:D10)</f>
        <v>1</v>
      </c>
      <c r="E11" s="55"/>
      <c r="F11" t="s" s="12">
        <v>40</v>
      </c>
      <c r="G11" s="21">
        <f>SUM(G9:G10)</f>
        <v>1057</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1927</v>
      </c>
      <c r="D14" s="22">
        <f>C14/C16</f>
        <v>0.4612254667304931</v>
      </c>
      <c r="E14" s="56"/>
      <c r="F14" s="57"/>
      <c r="G14" s="57"/>
      <c r="H14" s="57"/>
      <c r="I14" s="57"/>
    </row>
    <row r="15" ht="32.7" customHeight="1">
      <c r="A15" s="15"/>
      <c r="B15" t="s" s="12">
        <v>67</v>
      </c>
      <c r="C15" s="21">
        <v>2251</v>
      </c>
      <c r="D15" s="22">
        <f>C15/C16</f>
        <v>0.538774533269507</v>
      </c>
      <c r="E15" s="56"/>
      <c r="F15" s="57"/>
      <c r="G15" s="57"/>
      <c r="H15" s="57"/>
      <c r="I15" s="57"/>
    </row>
    <row r="16" ht="20.35" customHeight="1">
      <c r="A16" s="15"/>
      <c r="B16" t="s" s="41">
        <v>40</v>
      </c>
      <c r="C16" s="42">
        <f>SUM(C14:C15)</f>
        <v>4178</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2067</v>
      </c>
      <c r="D19" s="22">
        <f>C19/C21</f>
        <v>0.5659912376779846</v>
      </c>
      <c r="E19" s="56"/>
      <c r="F19" s="57"/>
      <c r="G19" s="57"/>
      <c r="H19" s="57"/>
      <c r="I19" s="57"/>
    </row>
    <row r="20" ht="32.7" customHeight="1">
      <c r="A20" s="15"/>
      <c r="B20" t="s" s="12">
        <v>77</v>
      </c>
      <c r="C20" s="21">
        <v>1585</v>
      </c>
      <c r="D20" s="22">
        <f>C20/C21</f>
        <v>0.4340087623220154</v>
      </c>
      <c r="E20" s="56"/>
      <c r="F20" s="57"/>
      <c r="G20" s="57"/>
      <c r="H20" s="57"/>
      <c r="I20" s="57"/>
    </row>
    <row r="21" ht="20.35" customHeight="1">
      <c r="A21" s="15"/>
      <c r="B21" t="s" s="41">
        <v>40</v>
      </c>
      <c r="C21" s="42">
        <f>SUM(C19:C20)</f>
        <v>3652</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1603</v>
      </c>
      <c r="D24" s="22">
        <f>C24/C26</f>
        <v>0.422175401632868</v>
      </c>
      <c r="E24" s="56"/>
      <c r="F24" s="57"/>
      <c r="G24" s="57"/>
      <c r="H24" s="57"/>
      <c r="I24" s="57"/>
    </row>
    <row r="25" ht="20.7" customHeight="1">
      <c r="A25" s="15"/>
      <c r="B25" t="s" s="12">
        <v>84</v>
      </c>
      <c r="C25" s="21">
        <v>2194</v>
      </c>
      <c r="D25" s="22">
        <f>C25/C26</f>
        <v>0.577824598367132</v>
      </c>
      <c r="E25" s="56"/>
      <c r="F25" s="57"/>
      <c r="G25" s="57"/>
      <c r="H25" s="57"/>
      <c r="I25" s="57"/>
    </row>
    <row r="26" ht="20.35" customHeight="1">
      <c r="A26" s="15"/>
      <c r="B26" t="s" s="41">
        <v>40</v>
      </c>
      <c r="C26" s="42">
        <f>SUM(C24:C25)</f>
        <v>3797</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2045</v>
      </c>
      <c r="D29" s="22">
        <f>C29/C31</f>
        <v>0.4754708207393629</v>
      </c>
      <c r="E29" s="56"/>
      <c r="F29" s="57"/>
      <c r="G29" s="57"/>
      <c r="H29" s="57"/>
      <c r="I29" s="57"/>
    </row>
    <row r="30" ht="20.7" customHeight="1">
      <c r="A30" s="15"/>
      <c r="B30" t="s" s="12">
        <v>90</v>
      </c>
      <c r="C30" s="21">
        <v>2256</v>
      </c>
      <c r="D30" s="22">
        <f>C30/C31</f>
        <v>0.524529179260637</v>
      </c>
      <c r="E30" s="56"/>
      <c r="F30" s="57"/>
      <c r="G30" s="57"/>
      <c r="H30" s="57"/>
      <c r="I30" s="57"/>
    </row>
    <row r="31" ht="20.7" customHeight="1">
      <c r="A31" s="15"/>
      <c r="B31" t="s" s="12">
        <v>40</v>
      </c>
      <c r="C31" s="21">
        <f>SUM(C29:C30)</f>
        <v>4301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8.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5" customWidth="1"/>
    <col min="10" max="256" width="16.3516" style="95"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4949</v>
      </c>
      <c r="D4" s="22">
        <f>C4/C6</f>
        <v>0.4825938566552901</v>
      </c>
      <c r="E4" s="55"/>
      <c r="F4" t="s" s="12">
        <v>25</v>
      </c>
      <c r="G4" s="21">
        <v>3694</v>
      </c>
      <c r="H4" s="22">
        <f>G4/G6</f>
        <v>0.3588149587178242</v>
      </c>
      <c r="I4" s="56"/>
    </row>
    <row r="5" ht="32.7" customHeight="1">
      <c r="A5" s="15"/>
      <c r="B5" t="s" s="12">
        <v>32</v>
      </c>
      <c r="C5" s="21">
        <v>5306</v>
      </c>
      <c r="D5" s="22">
        <f>C5/C6</f>
        <v>0.5174061433447099</v>
      </c>
      <c r="E5" s="55"/>
      <c r="F5" t="s" s="12">
        <v>33</v>
      </c>
      <c r="G5" s="21">
        <v>6601</v>
      </c>
      <c r="H5" s="22">
        <f>G5/G6</f>
        <v>0.6411850412821758</v>
      </c>
      <c r="I5" s="56"/>
    </row>
    <row r="6" ht="20.7" customHeight="1">
      <c r="A6" s="15"/>
      <c r="B6" t="s" s="41">
        <v>40</v>
      </c>
      <c r="C6" s="42">
        <f>SUM(C4:C5)</f>
        <v>10255</v>
      </c>
      <c r="D6" s="43">
        <f>SUM(D4:D5)</f>
        <v>1</v>
      </c>
      <c r="E6" s="55"/>
      <c r="F6" t="s" s="12">
        <v>40</v>
      </c>
      <c r="G6" s="21">
        <f>SUM(G4:G5)</f>
        <v>10295</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81</v>
      </c>
      <c r="G8" t="s" s="12">
        <v>15</v>
      </c>
      <c r="H8" t="s" s="12">
        <v>16</v>
      </c>
      <c r="I8" s="56"/>
    </row>
    <row r="9" ht="20.7" customHeight="1">
      <c r="A9" s="15"/>
      <c r="B9" t="s" s="12">
        <v>47</v>
      </c>
      <c r="C9" s="21">
        <v>5125</v>
      </c>
      <c r="D9" s="22">
        <f>C9/C11</f>
        <v>0.4989291277258567</v>
      </c>
      <c r="E9" s="55"/>
      <c r="F9" t="s" s="12">
        <v>83</v>
      </c>
      <c r="G9" s="21">
        <v>318</v>
      </c>
      <c r="H9" s="22">
        <f>G9/G11</f>
        <v>0.2217573221757322</v>
      </c>
      <c r="I9" s="56"/>
    </row>
    <row r="10" ht="20.7" customHeight="1">
      <c r="A10" s="15"/>
      <c r="B10" t="s" s="12">
        <v>53</v>
      </c>
      <c r="C10" s="21">
        <v>5147</v>
      </c>
      <c r="D10" s="22">
        <f>C10/C11</f>
        <v>0.5010708722741433</v>
      </c>
      <c r="E10" s="55"/>
      <c r="F10" t="s" s="12">
        <v>85</v>
      </c>
      <c r="G10" s="21">
        <v>1116</v>
      </c>
      <c r="H10" s="22">
        <f>G10/G11</f>
        <v>0.7782426778242678</v>
      </c>
      <c r="I10" s="56"/>
    </row>
    <row r="11" ht="20.7" customHeight="1">
      <c r="A11" s="15"/>
      <c r="B11" t="s" s="41">
        <v>40</v>
      </c>
      <c r="C11" s="42">
        <f>SUM(C9:C10)</f>
        <v>10272</v>
      </c>
      <c r="D11" s="43">
        <f>SUM(D9:D10)</f>
        <v>1</v>
      </c>
      <c r="E11" s="55"/>
      <c r="F11" t="s" s="12">
        <v>40</v>
      </c>
      <c r="G11" s="21">
        <f>SUM(G9:G10)</f>
        <v>1434</v>
      </c>
      <c r="H11" s="22">
        <f>SUM(H9:H10)</f>
        <v>1</v>
      </c>
      <c r="I11" s="56"/>
    </row>
    <row r="12" ht="20.7" customHeight="1">
      <c r="A12" s="26"/>
      <c r="B12" s="27"/>
      <c r="C12" s="27"/>
      <c r="D12" s="27"/>
      <c r="E12" s="58"/>
      <c r="F12" s="59"/>
      <c r="G12" s="59"/>
      <c r="H12" s="59"/>
      <c r="I12" s="57"/>
    </row>
    <row r="13" ht="32.7" customHeight="1">
      <c r="A13" s="15"/>
      <c r="B13" t="s" s="12">
        <v>59</v>
      </c>
      <c r="C13" t="s" s="12">
        <v>15</v>
      </c>
      <c r="D13" t="s" s="12">
        <v>16</v>
      </c>
      <c r="E13" s="55"/>
      <c r="F13" t="s" s="12">
        <v>45</v>
      </c>
      <c r="G13" t="s" s="12">
        <v>15</v>
      </c>
      <c r="H13" t="s" s="12">
        <v>16</v>
      </c>
      <c r="I13" s="56"/>
    </row>
    <row r="14" ht="20.7" customHeight="1">
      <c r="A14" s="15"/>
      <c r="B14" t="s" s="12">
        <v>63</v>
      </c>
      <c r="C14" s="21">
        <v>4483</v>
      </c>
      <c r="D14" s="22">
        <f>C14/C16</f>
        <v>0.4937768476704483</v>
      </c>
      <c r="E14" s="55"/>
      <c r="F14" t="s" s="12">
        <v>51</v>
      </c>
      <c r="G14" s="21">
        <v>5380</v>
      </c>
      <c r="H14" s="22">
        <f>G14/G16</f>
        <v>0.5686502483881196</v>
      </c>
      <c r="I14" s="56"/>
    </row>
    <row r="15" ht="32.7" customHeight="1">
      <c r="A15" s="15"/>
      <c r="B15" t="s" s="12">
        <v>67</v>
      </c>
      <c r="C15" s="21">
        <v>4596</v>
      </c>
      <c r="D15" s="22">
        <f>C15/C16</f>
        <v>0.5062231523295517</v>
      </c>
      <c r="E15" s="55"/>
      <c r="F15" t="s" s="12">
        <v>57</v>
      </c>
      <c r="G15" s="21">
        <v>4081</v>
      </c>
      <c r="H15" s="22">
        <f>G15/G16</f>
        <v>0.4313497516118803</v>
      </c>
      <c r="I15" s="56"/>
    </row>
    <row r="16" ht="20.7" customHeight="1">
      <c r="A16" s="15"/>
      <c r="B16" t="s" s="41">
        <v>40</v>
      </c>
      <c r="C16" s="42">
        <f>SUM(C14:C15)</f>
        <v>9079</v>
      </c>
      <c r="D16" s="43">
        <f>SUM(D14:D15)</f>
        <v>1</v>
      </c>
      <c r="E16" s="55"/>
      <c r="F16" t="s" s="12">
        <v>40</v>
      </c>
      <c r="G16" s="21">
        <f>SUM(G14:G15)</f>
        <v>9461</v>
      </c>
      <c r="H16" s="22">
        <f>SUM(H14:H15)</f>
        <v>1</v>
      </c>
      <c r="I16" s="56"/>
    </row>
    <row r="17" ht="20.35" customHeight="1">
      <c r="A17" s="26"/>
      <c r="B17" s="29"/>
      <c r="C17" s="29"/>
      <c r="D17" s="29"/>
      <c r="E17" s="58"/>
      <c r="F17" s="60"/>
      <c r="G17" s="60"/>
      <c r="H17" s="60"/>
      <c r="I17" s="57"/>
    </row>
    <row r="18" ht="20.35" customHeight="1">
      <c r="A18" s="15"/>
      <c r="B18" t="s" s="61">
        <v>71</v>
      </c>
      <c r="C18" t="s" s="61">
        <v>15</v>
      </c>
      <c r="D18" t="s" s="61">
        <v>16</v>
      </c>
      <c r="E18" s="56"/>
      <c r="F18" s="57"/>
      <c r="G18" s="57"/>
      <c r="H18" s="57"/>
      <c r="I18" s="57"/>
    </row>
    <row r="19" ht="32.7" customHeight="1">
      <c r="A19" s="15"/>
      <c r="B19" t="s" s="12">
        <v>74</v>
      </c>
      <c r="C19" s="21">
        <v>5023</v>
      </c>
      <c r="D19" s="22">
        <f>C19/C21</f>
        <v>0.6320624134893671</v>
      </c>
      <c r="E19" s="56"/>
      <c r="F19" s="57"/>
      <c r="G19" s="57"/>
      <c r="H19" s="57"/>
      <c r="I19" s="57"/>
    </row>
    <row r="20" ht="32.7" customHeight="1">
      <c r="A20" s="15"/>
      <c r="B20" t="s" s="12">
        <v>77</v>
      </c>
      <c r="C20" s="21">
        <v>2924</v>
      </c>
      <c r="D20" s="22">
        <f>C20/C21</f>
        <v>0.367937586510633</v>
      </c>
      <c r="E20" s="56"/>
      <c r="F20" s="57"/>
      <c r="G20" s="57"/>
      <c r="H20" s="57"/>
      <c r="I20" s="57"/>
    </row>
    <row r="21" ht="20.35" customHeight="1">
      <c r="A21" s="15"/>
      <c r="B21" t="s" s="41">
        <v>40</v>
      </c>
      <c r="C21" s="42">
        <f>SUM(C19:C20)</f>
        <v>7947</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4341</v>
      </c>
      <c r="D24" s="22">
        <f>C24/C26</f>
        <v>0.5465877612692017</v>
      </c>
      <c r="E24" s="56"/>
      <c r="F24" s="57"/>
      <c r="G24" s="57"/>
      <c r="H24" s="57"/>
      <c r="I24" s="57"/>
    </row>
    <row r="25" ht="20.7" customHeight="1">
      <c r="A25" s="15"/>
      <c r="B25" t="s" s="12">
        <v>84</v>
      </c>
      <c r="C25" s="21">
        <v>3601</v>
      </c>
      <c r="D25" s="22">
        <f>C25/C26</f>
        <v>0.4534122387307983</v>
      </c>
      <c r="E25" s="56"/>
      <c r="F25" s="57"/>
      <c r="G25" s="57"/>
      <c r="H25" s="57"/>
      <c r="I25" s="57"/>
    </row>
    <row r="26" ht="20.35" customHeight="1">
      <c r="A26" s="15"/>
      <c r="B26" t="s" s="41">
        <v>40</v>
      </c>
      <c r="C26" s="42">
        <f>SUM(C24:C25)</f>
        <v>7942</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3525</v>
      </c>
      <c r="D29" s="22">
        <f>C29/C31</f>
        <v>0.371326240387654</v>
      </c>
      <c r="E29" s="56"/>
      <c r="F29" s="57"/>
      <c r="G29" s="57"/>
      <c r="H29" s="57"/>
      <c r="I29" s="57"/>
    </row>
    <row r="30" ht="20.7" customHeight="1">
      <c r="A30" s="15"/>
      <c r="B30" t="s" s="12">
        <v>90</v>
      </c>
      <c r="C30" s="21">
        <v>5968</v>
      </c>
      <c r="D30" s="22">
        <f>C30/C31</f>
        <v>0.628673759612346</v>
      </c>
      <c r="E30" s="56"/>
      <c r="F30" s="57"/>
      <c r="G30" s="57"/>
      <c r="H30" s="57"/>
      <c r="I30" s="57"/>
    </row>
    <row r="31" ht="20.7" customHeight="1">
      <c r="A31" s="15"/>
      <c r="B31" t="s" s="12">
        <v>40</v>
      </c>
      <c r="C31" s="21">
        <f>SUM(C29:C30)</f>
        <v>9493</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9.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96" customWidth="1"/>
    <col min="6" max="256" width="16.3516" style="96"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623</v>
      </c>
      <c r="D4" s="22">
        <f>C4/C6</f>
        <v>0.344770337576093</v>
      </c>
      <c r="E4" s="56"/>
    </row>
    <row r="5" ht="32.7" customHeight="1">
      <c r="A5" s="15"/>
      <c r="B5" t="s" s="12">
        <v>32</v>
      </c>
      <c r="C5" s="21">
        <v>1184</v>
      </c>
      <c r="D5" s="22">
        <f>C5/C6</f>
        <v>0.655229662423907</v>
      </c>
      <c r="E5" s="56"/>
    </row>
    <row r="6" ht="20.35" customHeight="1">
      <c r="A6" s="15"/>
      <c r="B6" t="s" s="41">
        <v>40</v>
      </c>
      <c r="C6" s="42">
        <f>SUM(C4:C5)</f>
        <v>1807</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791</v>
      </c>
      <c r="D9" s="22">
        <f>C9/C11</f>
        <v>0.4406685236768802</v>
      </c>
      <c r="E9" s="56"/>
    </row>
    <row r="10" ht="20.7" customHeight="1">
      <c r="A10" s="15"/>
      <c r="B10" t="s" s="12">
        <v>53</v>
      </c>
      <c r="C10" s="21">
        <v>1004</v>
      </c>
      <c r="D10" s="22">
        <f>C10/C11</f>
        <v>0.5593314763231197</v>
      </c>
      <c r="E10" s="56"/>
    </row>
    <row r="11" ht="20.35" customHeight="1">
      <c r="A11" s="15"/>
      <c r="B11" t="s" s="41">
        <v>40</v>
      </c>
      <c r="C11" s="42">
        <f>SUM(C9:C10)</f>
        <v>1795</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562</v>
      </c>
      <c r="D14" s="22">
        <f>C14/C16</f>
        <v>0.3244803695150115</v>
      </c>
      <c r="E14" s="56"/>
    </row>
    <row r="15" ht="32.7" customHeight="1">
      <c r="A15" s="15"/>
      <c r="B15" t="s" s="12">
        <v>67</v>
      </c>
      <c r="C15" s="21">
        <v>1170</v>
      </c>
      <c r="D15" s="22">
        <f>C15/C16</f>
        <v>0.6755196304849884</v>
      </c>
      <c r="E15" s="56"/>
    </row>
    <row r="16" ht="20.35" customHeight="1">
      <c r="A16" s="15"/>
      <c r="B16" t="s" s="41">
        <v>40</v>
      </c>
      <c r="C16" s="42">
        <f>SUM(C14:C15)</f>
        <v>1732</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594</v>
      </c>
      <c r="D19" s="22">
        <f>C19/C21</f>
        <v>0.4040816326530612</v>
      </c>
      <c r="E19" s="56"/>
    </row>
    <row r="20" ht="32.7" customHeight="1">
      <c r="A20" s="15"/>
      <c r="B20" t="s" s="12">
        <v>77</v>
      </c>
      <c r="C20" s="21">
        <v>876</v>
      </c>
      <c r="D20" s="22">
        <f>C20/C21</f>
        <v>0.5959183673469388</v>
      </c>
      <c r="E20" s="56"/>
    </row>
    <row r="21" ht="20.35" customHeight="1">
      <c r="A21" s="15"/>
      <c r="B21" t="s" s="41">
        <v>40</v>
      </c>
      <c r="C21" s="42">
        <f>SUM(C19:C20)</f>
        <v>1470</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876</v>
      </c>
      <c r="D24" s="22">
        <f>C24/C26</f>
        <v>0.6053904630269523</v>
      </c>
      <c r="E24" s="56"/>
    </row>
    <row r="25" ht="20.7" customHeight="1">
      <c r="A25" s="15"/>
      <c r="B25" t="s" s="12">
        <v>84</v>
      </c>
      <c r="C25" s="21">
        <v>571</v>
      </c>
      <c r="D25" s="22">
        <f>C25/C26</f>
        <v>0.3946095369730477</v>
      </c>
      <c r="E25" s="56"/>
    </row>
    <row r="26" ht="20.35" customHeight="1">
      <c r="A26" s="15"/>
      <c r="B26" t="s" s="41">
        <v>40</v>
      </c>
      <c r="C26" s="42">
        <f>SUM(C24:C25)</f>
        <v>1447</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651</v>
      </c>
      <c r="D29" s="22">
        <f>C29/C31</f>
        <v>0.4202711426726921</v>
      </c>
      <c r="E29" s="56"/>
    </row>
    <row r="30" ht="20.7" customHeight="1">
      <c r="A30" s="15"/>
      <c r="B30" t="s" s="12">
        <v>90</v>
      </c>
      <c r="C30" s="21">
        <v>898</v>
      </c>
      <c r="D30" s="22">
        <f>C30/C31</f>
        <v>0.5797288573273079</v>
      </c>
      <c r="E30" s="56"/>
    </row>
    <row r="31" ht="20.7" customHeight="1">
      <c r="A31" s="15"/>
      <c r="B31" t="s" s="12">
        <v>40</v>
      </c>
      <c r="C31" s="21">
        <f>SUM(C29:C30)</f>
        <v>1549</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L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2" width="16.3516" style="51" customWidth="1"/>
    <col min="13" max="256" width="16.3516" style="51" customWidth="1"/>
  </cols>
  <sheetData>
    <row r="1" ht="27.65" customHeight="1">
      <c r="A1" t="s" s="7">
        <v>5</v>
      </c>
      <c r="B1" s="7"/>
      <c r="C1" s="7"/>
      <c r="D1" s="7"/>
      <c r="E1" s="7"/>
      <c r="F1" s="7"/>
      <c r="G1" s="7"/>
      <c r="H1" s="7"/>
      <c r="I1" s="7"/>
      <c r="J1" s="7"/>
      <c r="K1" s="7"/>
      <c r="L1" s="7"/>
    </row>
    <row r="2" ht="20.35" customHeight="1">
      <c r="A2" s="8"/>
      <c r="B2" s="10"/>
      <c r="C2" s="10"/>
      <c r="D2" s="10"/>
      <c r="E2" s="8"/>
      <c r="F2" s="10"/>
      <c r="G2" s="10"/>
      <c r="H2" s="10"/>
      <c r="I2" s="8"/>
      <c r="J2" s="8"/>
      <c r="K2" s="8"/>
      <c r="L2" s="8"/>
    </row>
    <row r="3" ht="20.7" customHeight="1">
      <c r="A3" s="11"/>
      <c r="B3" t="s" s="12">
        <v>14</v>
      </c>
      <c r="C3" t="s" s="12">
        <v>15</v>
      </c>
      <c r="D3" t="s" s="12">
        <v>16</v>
      </c>
      <c r="E3" s="52"/>
      <c r="F3" t="s" s="12">
        <v>17</v>
      </c>
      <c r="G3" t="s" s="12">
        <v>15</v>
      </c>
      <c r="H3" t="s" s="12">
        <v>16</v>
      </c>
      <c r="I3" s="53"/>
      <c r="J3" s="54"/>
      <c r="K3" s="54"/>
      <c r="L3" s="54"/>
    </row>
    <row r="4" ht="20.7" customHeight="1">
      <c r="A4" s="15"/>
      <c r="B4" t="s" s="12">
        <v>24</v>
      </c>
      <c r="C4" s="21">
        <v>3256</v>
      </c>
      <c r="D4" s="22">
        <f>C4/C6</f>
        <v>0.4908789386401327</v>
      </c>
      <c r="E4" s="55"/>
      <c r="F4" t="s" s="12">
        <v>25</v>
      </c>
      <c r="G4" s="21">
        <v>2327</v>
      </c>
      <c r="H4" s="22">
        <f>G4/G6</f>
        <v>0.3483011525220776</v>
      </c>
      <c r="I4" s="56"/>
      <c r="J4" s="57"/>
      <c r="K4" s="57"/>
      <c r="L4" s="57"/>
    </row>
    <row r="5" ht="32.7" customHeight="1">
      <c r="A5" s="15"/>
      <c r="B5" t="s" s="12">
        <v>32</v>
      </c>
      <c r="C5" s="21">
        <v>3377</v>
      </c>
      <c r="D5" s="22">
        <f>C5/C6</f>
        <v>0.5091210613598673</v>
      </c>
      <c r="E5" s="55"/>
      <c r="F5" t="s" s="12">
        <v>33</v>
      </c>
      <c r="G5" s="21">
        <v>4354</v>
      </c>
      <c r="H5" s="22">
        <f>G5/G6</f>
        <v>0.6516988474779225</v>
      </c>
      <c r="I5" s="56"/>
      <c r="J5" s="57"/>
      <c r="K5" s="57"/>
      <c r="L5" s="57"/>
    </row>
    <row r="6" ht="20.7" customHeight="1">
      <c r="A6" s="15"/>
      <c r="B6" t="s" s="41">
        <v>40</v>
      </c>
      <c r="C6" s="42">
        <f>SUM(C4:C5)</f>
        <v>6633</v>
      </c>
      <c r="D6" s="43">
        <f>SUM(D4:D5)</f>
        <v>1</v>
      </c>
      <c r="E6" s="55"/>
      <c r="F6" t="s" s="12">
        <v>40</v>
      </c>
      <c r="G6" s="21">
        <f>SUM(G4:G5)</f>
        <v>6681</v>
      </c>
      <c r="H6" s="22">
        <f>SUM(H4:H5)</f>
        <v>1</v>
      </c>
      <c r="I6" s="56"/>
      <c r="J6" s="57"/>
      <c r="K6" s="57"/>
      <c r="L6" s="57"/>
    </row>
    <row r="7" ht="20.7" customHeight="1">
      <c r="A7" s="26"/>
      <c r="B7" s="27"/>
      <c r="C7" s="27"/>
      <c r="D7" s="27"/>
      <c r="E7" s="58"/>
      <c r="F7" s="59"/>
      <c r="G7" s="59"/>
      <c r="H7" s="59"/>
      <c r="I7" s="57"/>
      <c r="J7" s="57"/>
      <c r="K7" s="57"/>
      <c r="L7" s="57"/>
    </row>
    <row r="8" ht="20.7" customHeight="1">
      <c r="A8" s="15"/>
      <c r="B8" t="s" s="12">
        <v>41</v>
      </c>
      <c r="C8" t="s" s="12">
        <v>15</v>
      </c>
      <c r="D8" t="s" s="12">
        <v>16</v>
      </c>
      <c r="E8" s="55"/>
      <c r="F8" t="s" s="12">
        <v>81</v>
      </c>
      <c r="G8" t="s" s="12">
        <v>15</v>
      </c>
      <c r="H8" t="s" s="12">
        <v>16</v>
      </c>
      <c r="I8" s="56"/>
      <c r="J8" s="57"/>
      <c r="K8" s="57"/>
      <c r="L8" s="57"/>
    </row>
    <row r="9" ht="20.7" customHeight="1">
      <c r="A9" s="15"/>
      <c r="B9" t="s" s="12">
        <v>47</v>
      </c>
      <c r="C9" s="21">
        <v>3111</v>
      </c>
      <c r="D9" s="22">
        <f>C9/C11</f>
        <v>0.472150553953559</v>
      </c>
      <c r="E9" s="55"/>
      <c r="F9" t="s" s="12">
        <v>83</v>
      </c>
      <c r="G9" s="21">
        <v>1224</v>
      </c>
      <c r="H9" s="22">
        <f>G9/G11</f>
        <v>0.2957236047354433</v>
      </c>
      <c r="I9" s="56"/>
      <c r="J9" s="57"/>
      <c r="K9" s="57"/>
      <c r="L9" s="57"/>
    </row>
    <row r="10" ht="20.7" customHeight="1">
      <c r="A10" s="15"/>
      <c r="B10" t="s" s="12">
        <v>53</v>
      </c>
      <c r="C10" s="21">
        <v>3478</v>
      </c>
      <c r="D10" s="22">
        <f>C10/C11</f>
        <v>0.527849446046441</v>
      </c>
      <c r="E10" s="55"/>
      <c r="F10" t="s" s="12">
        <v>85</v>
      </c>
      <c r="G10" s="21">
        <v>2915</v>
      </c>
      <c r="H10" s="22">
        <f>G10/G11</f>
        <v>0.7042763952645567</v>
      </c>
      <c r="I10" s="56"/>
      <c r="J10" s="57"/>
      <c r="K10" s="57"/>
      <c r="L10" s="57"/>
    </row>
    <row r="11" ht="20.7" customHeight="1">
      <c r="A11" s="15"/>
      <c r="B11" t="s" s="41">
        <v>40</v>
      </c>
      <c r="C11" s="42">
        <f>SUM(C9:C10)</f>
        <v>6589</v>
      </c>
      <c r="D11" s="43">
        <f>SUM(D9:D10)</f>
        <v>1</v>
      </c>
      <c r="E11" s="55"/>
      <c r="F11" t="s" s="12">
        <v>40</v>
      </c>
      <c r="G11" s="21">
        <f>SUM(G8:G10)</f>
        <v>4139</v>
      </c>
      <c r="H11" s="22">
        <f>SUM(H8:H10)</f>
        <v>1</v>
      </c>
      <c r="I11" s="56"/>
      <c r="J11" s="57"/>
      <c r="K11" s="57"/>
      <c r="L11" s="57"/>
    </row>
    <row r="12" ht="20.7" customHeight="1">
      <c r="A12" s="26"/>
      <c r="B12" s="27"/>
      <c r="C12" s="27"/>
      <c r="D12" s="27"/>
      <c r="E12" s="58"/>
      <c r="F12" s="60"/>
      <c r="G12" s="60"/>
      <c r="H12" s="60"/>
      <c r="I12" s="57"/>
      <c r="J12" s="57"/>
      <c r="K12" s="57"/>
      <c r="L12" s="57"/>
    </row>
    <row r="13" ht="20.7" customHeight="1">
      <c r="A13" s="15"/>
      <c r="B13" t="s" s="12">
        <v>59</v>
      </c>
      <c r="C13" t="s" s="12">
        <v>15</v>
      </c>
      <c r="D13" t="s" s="12">
        <v>16</v>
      </c>
      <c r="E13" s="56"/>
      <c r="F13" s="57"/>
      <c r="G13" s="57"/>
      <c r="H13" s="57"/>
      <c r="I13" s="57"/>
      <c r="J13" s="57"/>
      <c r="K13" s="57"/>
      <c r="L13" s="57"/>
    </row>
    <row r="14" ht="20.7" customHeight="1">
      <c r="A14" s="15"/>
      <c r="B14" t="s" s="12">
        <v>63</v>
      </c>
      <c r="C14" s="21">
        <v>2774</v>
      </c>
      <c r="D14" s="22">
        <f>C14/C16</f>
        <v>0.4689771766694844</v>
      </c>
      <c r="E14" s="56"/>
      <c r="F14" s="57"/>
      <c r="G14" s="57"/>
      <c r="H14" s="57"/>
      <c r="I14" s="57"/>
      <c r="J14" s="57"/>
      <c r="K14" s="57"/>
      <c r="L14" s="57"/>
    </row>
    <row r="15" ht="32.7" customHeight="1">
      <c r="A15" s="15"/>
      <c r="B15" t="s" s="12">
        <v>67</v>
      </c>
      <c r="C15" s="21">
        <v>3141</v>
      </c>
      <c r="D15" s="22">
        <f>C15/C16</f>
        <v>0.5310228233305156</v>
      </c>
      <c r="E15" s="56"/>
      <c r="F15" s="57"/>
      <c r="G15" s="57"/>
      <c r="H15" s="57"/>
      <c r="I15" s="57"/>
      <c r="J15" s="57"/>
      <c r="K15" s="57"/>
      <c r="L15" s="57"/>
    </row>
    <row r="16" ht="20.35" customHeight="1">
      <c r="A16" s="15"/>
      <c r="B16" t="s" s="41">
        <v>40</v>
      </c>
      <c r="C16" s="42">
        <f>SUM(C14:C15)</f>
        <v>5915</v>
      </c>
      <c r="D16" s="43">
        <f>SUM(D14:D15)</f>
        <v>1</v>
      </c>
      <c r="E16" s="56"/>
      <c r="F16" s="57"/>
      <c r="G16" s="57"/>
      <c r="H16" s="57"/>
      <c r="I16" s="57"/>
      <c r="J16" s="57"/>
      <c r="K16" s="57"/>
      <c r="L16" s="57"/>
    </row>
    <row r="17" ht="20.05" customHeight="1">
      <c r="A17" s="26"/>
      <c r="B17" s="29"/>
      <c r="C17" s="29"/>
      <c r="D17" s="29"/>
      <c r="E17" s="58"/>
      <c r="F17" s="57"/>
      <c r="G17" s="57"/>
      <c r="H17" s="57"/>
      <c r="I17" s="57"/>
      <c r="J17" s="57"/>
      <c r="K17" s="57"/>
      <c r="L17" s="57"/>
    </row>
    <row r="18" ht="20.35" customHeight="1">
      <c r="A18" s="15"/>
      <c r="B18" t="s" s="61">
        <v>71</v>
      </c>
      <c r="C18" t="s" s="61">
        <v>15</v>
      </c>
      <c r="D18" t="s" s="61">
        <v>16</v>
      </c>
      <c r="E18" s="56"/>
      <c r="F18" s="57"/>
      <c r="G18" s="57"/>
      <c r="H18" s="57"/>
      <c r="I18" s="57"/>
      <c r="J18" s="57"/>
      <c r="K18" s="57"/>
      <c r="L18" s="57"/>
    </row>
    <row r="19" ht="32.7" customHeight="1">
      <c r="A19" s="15"/>
      <c r="B19" t="s" s="12">
        <v>74</v>
      </c>
      <c r="C19" s="21">
        <v>3240</v>
      </c>
      <c r="D19" s="22">
        <f>C19/C21</f>
        <v>0.6152677554120775</v>
      </c>
      <c r="E19" s="56"/>
      <c r="F19" s="57"/>
      <c r="G19" s="57"/>
      <c r="H19" s="57"/>
      <c r="I19" s="57"/>
      <c r="J19" s="57"/>
      <c r="K19" s="57"/>
      <c r="L19" s="57"/>
    </row>
    <row r="20" ht="32.7" customHeight="1">
      <c r="A20" s="15"/>
      <c r="B20" t="s" s="12">
        <v>77</v>
      </c>
      <c r="C20" s="21">
        <v>2026</v>
      </c>
      <c r="D20" s="22">
        <f>C20/C21</f>
        <v>0.3847322445879225</v>
      </c>
      <c r="E20" s="56"/>
      <c r="F20" s="57"/>
      <c r="G20" s="57"/>
      <c r="H20" s="57"/>
      <c r="I20" s="57"/>
      <c r="J20" s="57"/>
      <c r="K20" s="57"/>
      <c r="L20" s="57"/>
    </row>
    <row r="21" ht="20.35" customHeight="1">
      <c r="A21" s="15"/>
      <c r="B21" t="s" s="41">
        <v>40</v>
      </c>
      <c r="C21" s="42">
        <f>SUM(C19:C20)</f>
        <v>5266</v>
      </c>
      <c r="D21" s="43">
        <f>SUM(D19:D20)</f>
        <v>1</v>
      </c>
      <c r="E21" s="56"/>
      <c r="F21" s="57"/>
      <c r="G21" s="57"/>
      <c r="H21" s="57"/>
      <c r="I21" s="57"/>
      <c r="J21" s="57"/>
      <c r="K21" s="57"/>
      <c r="L21" s="57"/>
    </row>
    <row r="22" ht="20.35" customHeight="1">
      <c r="A22" s="26"/>
      <c r="B22" s="27"/>
      <c r="C22" s="27"/>
      <c r="D22" s="27"/>
      <c r="E22" s="58"/>
      <c r="F22" s="57"/>
      <c r="G22" s="57"/>
      <c r="H22" s="57"/>
      <c r="I22" s="57"/>
      <c r="J22" s="57"/>
      <c r="K22" s="57"/>
      <c r="L22" s="57"/>
    </row>
    <row r="23" ht="32.7" customHeight="1">
      <c r="A23" s="15"/>
      <c r="B23" t="s" s="12">
        <v>80</v>
      </c>
      <c r="C23" t="s" s="12">
        <v>15</v>
      </c>
      <c r="D23" t="s" s="12">
        <v>16</v>
      </c>
      <c r="E23" s="56"/>
      <c r="F23" s="57"/>
      <c r="G23" s="57"/>
      <c r="H23" s="57"/>
      <c r="I23" s="57"/>
      <c r="J23" s="57"/>
      <c r="K23" s="57"/>
      <c r="L23" s="57"/>
    </row>
    <row r="24" ht="20.7" customHeight="1">
      <c r="A24" s="15"/>
      <c r="B24" t="s" s="12">
        <v>82</v>
      </c>
      <c r="C24" s="21">
        <v>2686</v>
      </c>
      <c r="D24" s="22">
        <f>C24/C26</f>
        <v>0.5159431425278524</v>
      </c>
      <c r="E24" s="56"/>
      <c r="F24" s="57"/>
      <c r="G24" s="57"/>
      <c r="H24" s="57"/>
      <c r="I24" s="57"/>
      <c r="J24" s="57"/>
      <c r="K24" s="57"/>
      <c r="L24" s="57"/>
    </row>
    <row r="25" ht="20.7" customHeight="1">
      <c r="A25" s="15"/>
      <c r="B25" t="s" s="12">
        <v>84</v>
      </c>
      <c r="C25" s="21">
        <v>2520</v>
      </c>
      <c r="D25" s="22">
        <f>C25/C26</f>
        <v>0.4840568574721475</v>
      </c>
      <c r="E25" s="56"/>
      <c r="F25" s="57"/>
      <c r="G25" s="57"/>
      <c r="H25" s="57"/>
      <c r="I25" s="57"/>
      <c r="J25" s="57"/>
      <c r="K25" s="57"/>
      <c r="L25" s="57"/>
    </row>
    <row r="26" ht="20.35" customHeight="1">
      <c r="A26" s="15"/>
      <c r="B26" t="s" s="41">
        <v>40</v>
      </c>
      <c r="C26" s="42">
        <f>SUM(C24:C25)</f>
        <v>5206</v>
      </c>
      <c r="D26" s="43">
        <f>SUM(D24:D25)</f>
        <v>1</v>
      </c>
      <c r="E26" s="56"/>
      <c r="F26" s="57"/>
      <c r="G26" s="57"/>
      <c r="H26" s="57"/>
      <c r="I26" s="57"/>
      <c r="J26" s="57"/>
      <c r="K26" s="57"/>
      <c r="L26" s="57"/>
    </row>
    <row r="27" ht="20.35" customHeight="1">
      <c r="A27" s="26"/>
      <c r="B27" s="27"/>
      <c r="C27" s="27"/>
      <c r="D27" s="27"/>
      <c r="E27" s="58"/>
      <c r="F27" s="57"/>
      <c r="G27" s="57"/>
      <c r="H27" s="57"/>
      <c r="I27" s="57"/>
      <c r="J27" s="57"/>
      <c r="K27" s="57"/>
      <c r="L27" s="57"/>
    </row>
    <row r="28" ht="32.7" customHeight="1">
      <c r="A28" s="15"/>
      <c r="B28" t="s" s="12">
        <v>86</v>
      </c>
      <c r="C28" t="s" s="12">
        <v>15</v>
      </c>
      <c r="D28" t="s" s="12">
        <v>16</v>
      </c>
      <c r="E28" s="56"/>
      <c r="F28" s="57"/>
      <c r="G28" s="57"/>
      <c r="H28" s="57"/>
      <c r="I28" s="57"/>
      <c r="J28" s="57"/>
      <c r="K28" s="57"/>
      <c r="L28" s="57"/>
    </row>
    <row r="29" ht="20.7" customHeight="1">
      <c r="A29" s="15"/>
      <c r="B29" t="s" s="12">
        <v>88</v>
      </c>
      <c r="C29" s="21">
        <v>2218</v>
      </c>
      <c r="D29" s="22">
        <f>C29/C31</f>
        <v>0.3611789610812571</v>
      </c>
      <c r="E29" s="56"/>
      <c r="F29" s="57"/>
      <c r="G29" s="57"/>
      <c r="H29" s="57"/>
      <c r="I29" s="57"/>
      <c r="J29" s="57"/>
      <c r="K29" s="57"/>
      <c r="L29" s="57"/>
    </row>
    <row r="30" ht="20.7" customHeight="1">
      <c r="A30" s="15"/>
      <c r="B30" t="s" s="12">
        <v>90</v>
      </c>
      <c r="C30" s="21">
        <v>3923</v>
      </c>
      <c r="D30" s="22">
        <f>C30/C31</f>
        <v>0.6388210389187429</v>
      </c>
      <c r="E30" s="56"/>
      <c r="F30" s="57"/>
      <c r="G30" s="57"/>
      <c r="H30" s="57"/>
      <c r="I30" s="57"/>
      <c r="J30" s="57"/>
      <c r="K30" s="57"/>
      <c r="L30" s="57"/>
    </row>
    <row r="31" ht="20.7" customHeight="1">
      <c r="A31" s="15"/>
      <c r="B31" t="s" s="12">
        <v>40</v>
      </c>
      <c r="C31" s="21">
        <f>SUM(C29:C30)</f>
        <v>6141</v>
      </c>
      <c r="D31" s="22">
        <f>SUM(D29:D30)</f>
        <v>1</v>
      </c>
      <c r="E31" s="56"/>
      <c r="F31" s="57"/>
      <c r="G31" s="57"/>
      <c r="H31" s="57"/>
      <c r="I31" s="57"/>
      <c r="J31" s="57"/>
      <c r="K31" s="57"/>
      <c r="L31" s="57"/>
    </row>
    <row r="32" ht="20.35" customHeight="1">
      <c r="A32" s="46"/>
      <c r="B32" s="62"/>
      <c r="C32" s="60"/>
      <c r="D32" s="60"/>
      <c r="E32" s="57"/>
      <c r="F32" s="57"/>
      <c r="G32" s="57"/>
      <c r="H32" s="57"/>
      <c r="I32" s="57"/>
      <c r="J32" s="57"/>
      <c r="K32" s="57"/>
      <c r="L32" s="57"/>
    </row>
    <row r="33" ht="20.05" customHeight="1">
      <c r="A33" s="46"/>
      <c r="B33" s="63"/>
      <c r="C33" s="57"/>
      <c r="D33" s="57"/>
      <c r="E33" s="57"/>
      <c r="F33" s="57"/>
      <c r="G33" s="57"/>
      <c r="H33" s="57"/>
      <c r="I33" s="57"/>
      <c r="J33" s="57"/>
      <c r="K33" s="57"/>
      <c r="L33" s="57"/>
    </row>
    <row r="34" ht="20.05" customHeight="1">
      <c r="A34" s="46"/>
      <c r="B34" s="63"/>
      <c r="C34" s="57"/>
      <c r="D34" s="57"/>
      <c r="E34" s="57"/>
      <c r="F34" s="57"/>
      <c r="G34" s="57"/>
      <c r="H34" s="57"/>
      <c r="I34" s="57"/>
      <c r="J34" s="57"/>
      <c r="K34" s="57"/>
      <c r="L34" s="57"/>
    </row>
    <row r="35" ht="20.05" customHeight="1">
      <c r="A35" s="46"/>
      <c r="B35" s="63"/>
      <c r="C35" s="57"/>
      <c r="D35" s="57"/>
      <c r="E35" s="57"/>
      <c r="F35" s="57"/>
      <c r="G35" s="57"/>
      <c r="H35" s="57"/>
      <c r="I35" s="57"/>
      <c r="J35" s="57"/>
      <c r="K35" s="57"/>
      <c r="L35" s="57"/>
    </row>
    <row r="36" ht="20.05" customHeight="1">
      <c r="A36" s="46"/>
      <c r="B36" s="63"/>
      <c r="C36" s="57"/>
      <c r="D36" s="57"/>
      <c r="E36" s="57"/>
      <c r="F36" s="57"/>
      <c r="G36" s="57"/>
      <c r="H36" s="57"/>
      <c r="I36" s="57"/>
      <c r="J36" s="57"/>
      <c r="K36" s="57"/>
      <c r="L36" s="57"/>
    </row>
    <row r="37" ht="20.05" customHeight="1">
      <c r="A37" s="46"/>
      <c r="B37" s="63"/>
      <c r="C37" s="57"/>
      <c r="D37" s="57"/>
      <c r="E37" s="57"/>
      <c r="F37" s="57"/>
      <c r="G37" s="57"/>
      <c r="H37" s="57"/>
      <c r="I37" s="57"/>
      <c r="J37" s="57"/>
      <c r="K37" s="57"/>
      <c r="L37" s="57"/>
    </row>
    <row r="38" ht="20.05" customHeight="1">
      <c r="A38" s="46"/>
      <c r="B38" s="63"/>
      <c r="C38" s="57"/>
      <c r="D38" s="57"/>
      <c r="E38" s="57"/>
      <c r="F38" s="57"/>
      <c r="G38" s="57"/>
      <c r="H38" s="57"/>
      <c r="I38" s="57"/>
      <c r="J38" s="57"/>
      <c r="K38" s="57"/>
      <c r="L38" s="57"/>
    </row>
    <row r="39" ht="20.05" customHeight="1">
      <c r="A39" s="46"/>
      <c r="B39" s="63"/>
      <c r="C39" s="57"/>
      <c r="D39" s="57"/>
      <c r="E39" s="57"/>
      <c r="F39" s="57"/>
      <c r="G39" s="57"/>
      <c r="H39" s="57"/>
      <c r="I39" s="57"/>
      <c r="J39" s="57"/>
      <c r="K39" s="57"/>
      <c r="L39" s="57"/>
    </row>
    <row r="40" ht="20.05" customHeight="1">
      <c r="A40" s="46"/>
      <c r="B40" s="63"/>
      <c r="C40" s="57"/>
      <c r="D40" s="57"/>
      <c r="E40" s="57"/>
      <c r="F40" s="57"/>
      <c r="G40" s="57"/>
      <c r="H40" s="57"/>
      <c r="I40" s="57"/>
      <c r="J40" s="57"/>
      <c r="K40" s="57"/>
      <c r="L40" s="57"/>
    </row>
    <row r="41" ht="20.05" customHeight="1">
      <c r="A41" s="46"/>
      <c r="B41" s="63"/>
      <c r="C41" s="57"/>
      <c r="D41" s="57"/>
      <c r="E41" s="57"/>
      <c r="F41" s="57"/>
      <c r="G41" s="57"/>
      <c r="H41" s="57"/>
      <c r="I41" s="57"/>
      <c r="J41" s="57"/>
      <c r="K41" s="57"/>
      <c r="L41" s="57"/>
    </row>
    <row r="42" ht="20.05" customHeight="1">
      <c r="A42" s="46"/>
      <c r="B42" s="63"/>
      <c r="C42" s="57"/>
      <c r="D42" s="57"/>
      <c r="E42" s="57"/>
      <c r="F42" s="57"/>
      <c r="G42" s="57"/>
      <c r="H42" s="57"/>
      <c r="I42" s="57"/>
      <c r="J42" s="57"/>
      <c r="K42" s="57"/>
      <c r="L42" s="57"/>
    </row>
    <row r="43" ht="20.05" customHeight="1">
      <c r="A43" s="46"/>
      <c r="B43" s="63"/>
      <c r="C43" s="57"/>
      <c r="D43" s="57"/>
      <c r="E43" s="57"/>
      <c r="F43" s="57"/>
      <c r="G43" s="57"/>
      <c r="H43" s="57"/>
      <c r="I43" s="57"/>
      <c r="J43" s="57"/>
      <c r="K43" s="57"/>
      <c r="L43" s="57"/>
    </row>
    <row r="44" ht="20.05" customHeight="1">
      <c r="A44" s="46"/>
      <c r="B44" s="63"/>
      <c r="C44" s="57"/>
      <c r="D44" s="57"/>
      <c r="E44" s="57"/>
      <c r="F44" s="57"/>
      <c r="G44" s="57"/>
      <c r="H44" s="57"/>
      <c r="I44" s="57"/>
      <c r="J44" s="57"/>
      <c r="K44" s="57"/>
      <c r="L44" s="57"/>
    </row>
    <row r="45" ht="20.05" customHeight="1">
      <c r="A45" s="46"/>
      <c r="B45" s="63"/>
      <c r="C45" s="57"/>
      <c r="D45" s="57"/>
      <c r="E45" s="57"/>
      <c r="F45" s="57"/>
      <c r="G45" s="57"/>
      <c r="H45" s="57"/>
      <c r="I45" s="57"/>
      <c r="J45" s="57"/>
      <c r="K45" s="57"/>
      <c r="L45" s="57"/>
    </row>
    <row r="46" ht="20.05" customHeight="1">
      <c r="A46" s="46"/>
      <c r="B46" s="63"/>
      <c r="C46" s="57"/>
      <c r="D46" s="57"/>
      <c r="E46" s="57"/>
      <c r="F46" s="57"/>
      <c r="G46" s="57"/>
      <c r="H46" s="57"/>
      <c r="I46" s="57"/>
      <c r="J46" s="57"/>
      <c r="K46" s="57"/>
      <c r="L46" s="57"/>
    </row>
    <row r="47" ht="20.05" customHeight="1">
      <c r="A47" s="46"/>
      <c r="B47" s="63"/>
      <c r="C47" s="57"/>
      <c r="D47" s="57"/>
      <c r="E47" s="57"/>
      <c r="F47" s="57"/>
      <c r="G47" s="57"/>
      <c r="H47" s="57"/>
      <c r="I47" s="57"/>
      <c r="J47" s="57"/>
      <c r="K47" s="57"/>
      <c r="L47" s="57"/>
    </row>
    <row r="48" ht="20.05" customHeight="1">
      <c r="A48" s="46"/>
      <c r="B48" s="63"/>
      <c r="C48" s="57"/>
      <c r="D48" s="57"/>
      <c r="E48" s="57"/>
      <c r="F48" s="57"/>
      <c r="G48" s="57"/>
      <c r="H48" s="57"/>
      <c r="I48" s="57"/>
      <c r="J48" s="57"/>
      <c r="K48" s="57"/>
      <c r="L48" s="57"/>
    </row>
    <row r="49" ht="20.05" customHeight="1">
      <c r="A49" s="46"/>
      <c r="B49" s="63"/>
      <c r="C49" s="57"/>
      <c r="D49" s="57"/>
      <c r="E49" s="57"/>
      <c r="F49" s="57"/>
      <c r="G49" s="57"/>
      <c r="H49" s="57"/>
      <c r="I49" s="57"/>
      <c r="J49" s="57"/>
      <c r="K49" s="57"/>
      <c r="L49" s="57"/>
    </row>
    <row r="50" ht="20.05" customHeight="1">
      <c r="A50" s="46"/>
      <c r="B50" s="63"/>
      <c r="C50" s="57"/>
      <c r="D50" s="57"/>
      <c r="E50" s="57"/>
      <c r="F50" s="57"/>
      <c r="G50" s="57"/>
      <c r="H50" s="57"/>
      <c r="I50" s="57"/>
      <c r="J50" s="57"/>
      <c r="K50" s="57"/>
      <c r="L50" s="57"/>
    </row>
    <row r="51" ht="20.05" customHeight="1">
      <c r="A51" s="46"/>
      <c r="B51" s="63"/>
      <c r="C51" s="57"/>
      <c r="D51" s="57"/>
      <c r="E51" s="57"/>
      <c r="F51" s="57"/>
      <c r="G51" s="57"/>
      <c r="H51" s="57"/>
      <c r="I51" s="57"/>
      <c r="J51" s="57"/>
      <c r="K51" s="57"/>
      <c r="L51" s="57"/>
    </row>
    <row r="52" ht="20.05" customHeight="1">
      <c r="A52" s="46"/>
      <c r="B52" s="63"/>
      <c r="C52" s="57"/>
      <c r="D52" s="57"/>
      <c r="E52" s="57"/>
      <c r="F52" s="57"/>
      <c r="G52" s="57"/>
      <c r="H52" s="57"/>
      <c r="I52" s="57"/>
      <c r="J52" s="57"/>
      <c r="K52" s="57"/>
      <c r="L52" s="57"/>
    </row>
    <row r="53" ht="20.05" customHeight="1">
      <c r="A53" s="46"/>
      <c r="B53" s="63"/>
      <c r="C53" s="57"/>
      <c r="D53" s="57"/>
      <c r="E53" s="57"/>
      <c r="F53" s="57"/>
      <c r="G53" s="57"/>
      <c r="H53" s="57"/>
      <c r="I53" s="57"/>
      <c r="J53" s="57"/>
      <c r="K53" s="57"/>
      <c r="L53" s="57"/>
    </row>
    <row r="54" ht="20.05" customHeight="1">
      <c r="A54" s="46"/>
      <c r="B54" s="63"/>
      <c r="C54" s="57"/>
      <c r="D54" s="57"/>
      <c r="E54" s="57"/>
      <c r="F54" s="57"/>
      <c r="G54" s="57"/>
      <c r="H54" s="57"/>
      <c r="I54" s="57"/>
      <c r="J54" s="57"/>
      <c r="K54" s="57"/>
      <c r="L54" s="57"/>
    </row>
    <row r="55" ht="20.05" customHeight="1">
      <c r="A55" s="46"/>
      <c r="B55" s="63"/>
      <c r="C55" s="57"/>
      <c r="D55" s="57"/>
      <c r="E55" s="57"/>
      <c r="F55" s="57"/>
      <c r="G55" s="57"/>
      <c r="H55" s="57"/>
      <c r="I55" s="57"/>
      <c r="J55" s="57"/>
      <c r="K55" s="57"/>
      <c r="L55" s="57"/>
    </row>
    <row r="56" ht="20.05" customHeight="1">
      <c r="A56" s="46"/>
      <c r="B56" s="63"/>
      <c r="C56" s="57"/>
      <c r="D56" s="57"/>
      <c r="E56" s="57"/>
      <c r="F56" s="57"/>
      <c r="G56" s="57"/>
      <c r="H56" s="57"/>
      <c r="I56" s="57"/>
      <c r="J56" s="57"/>
      <c r="K56" s="57"/>
      <c r="L56" s="57"/>
    </row>
    <row r="57" ht="20.05" customHeight="1">
      <c r="A57" s="46"/>
      <c r="B57" s="63"/>
      <c r="C57" s="57"/>
      <c r="D57" s="57"/>
      <c r="E57" s="57"/>
      <c r="F57" s="57"/>
      <c r="G57" s="57"/>
      <c r="H57" s="57"/>
      <c r="I57" s="57"/>
      <c r="J57" s="57"/>
      <c r="K57" s="57"/>
      <c r="L57" s="57"/>
    </row>
    <row r="58" ht="20.05" customHeight="1">
      <c r="A58" s="46"/>
      <c r="B58" s="63"/>
      <c r="C58" s="57"/>
      <c r="D58" s="57"/>
      <c r="E58" s="57"/>
      <c r="F58" s="57"/>
      <c r="G58" s="57"/>
      <c r="H58" s="57"/>
      <c r="I58" s="57"/>
      <c r="J58" s="57"/>
      <c r="K58" s="57"/>
      <c r="L58" s="57"/>
    </row>
    <row r="59" ht="20.05" customHeight="1">
      <c r="A59" s="46"/>
      <c r="B59" s="63"/>
      <c r="C59" s="57"/>
      <c r="D59" s="57"/>
      <c r="E59" s="57"/>
      <c r="F59" s="57"/>
      <c r="G59" s="57"/>
      <c r="H59" s="57"/>
      <c r="I59" s="57"/>
      <c r="J59" s="57"/>
      <c r="K59" s="57"/>
      <c r="L59" s="57"/>
    </row>
    <row r="60" ht="20.05" customHeight="1">
      <c r="A60" s="46"/>
      <c r="B60" s="63"/>
      <c r="C60" s="57"/>
      <c r="D60" s="57"/>
      <c r="E60" s="57"/>
      <c r="F60" s="57"/>
      <c r="G60" s="57"/>
      <c r="H60" s="57"/>
      <c r="I60" s="57"/>
      <c r="J60" s="57"/>
      <c r="K60" s="57"/>
      <c r="L60" s="57"/>
    </row>
    <row r="61" ht="20.05" customHeight="1">
      <c r="A61" s="46"/>
      <c r="B61" s="63"/>
      <c r="C61" s="57"/>
      <c r="D61" s="57"/>
      <c r="E61" s="57"/>
      <c r="F61" s="57"/>
      <c r="G61" s="57"/>
      <c r="H61" s="57"/>
      <c r="I61" s="57"/>
      <c r="J61" s="57"/>
      <c r="K61" s="57"/>
      <c r="L61" s="57"/>
    </row>
    <row r="62" ht="20.05" customHeight="1">
      <c r="A62" s="46"/>
      <c r="B62" s="63"/>
      <c r="C62" s="57"/>
      <c r="D62" s="57"/>
      <c r="E62" s="57"/>
      <c r="F62" s="57"/>
      <c r="G62" s="57"/>
      <c r="H62" s="57"/>
      <c r="I62" s="57"/>
      <c r="J62" s="57"/>
      <c r="K62" s="57"/>
      <c r="L62" s="57"/>
    </row>
    <row r="63" ht="20.05" customHeight="1">
      <c r="A63" s="46"/>
      <c r="B63" s="63"/>
      <c r="C63" s="57"/>
      <c r="D63" s="57"/>
      <c r="E63" s="57"/>
      <c r="F63" s="57"/>
      <c r="G63" s="57"/>
      <c r="H63" s="57"/>
      <c r="I63" s="57"/>
      <c r="J63" s="57"/>
      <c r="K63" s="57"/>
      <c r="L63" s="57"/>
    </row>
    <row r="64" ht="20.05" customHeight="1">
      <c r="A64" s="46"/>
      <c r="B64" s="63"/>
      <c r="C64" s="57"/>
      <c r="D64" s="57"/>
      <c r="E64" s="57"/>
      <c r="F64" s="57"/>
      <c r="G64" s="57"/>
      <c r="H64" s="57"/>
      <c r="I64" s="57"/>
      <c r="J64" s="57"/>
      <c r="K64" s="57"/>
      <c r="L64" s="57"/>
    </row>
    <row r="65" ht="20.05" customHeight="1">
      <c r="A65" s="46"/>
      <c r="B65" s="63"/>
      <c r="C65" s="57"/>
      <c r="D65" s="57"/>
      <c r="E65" s="57"/>
      <c r="F65" s="57"/>
      <c r="G65" s="57"/>
      <c r="H65" s="57"/>
      <c r="I65" s="57"/>
      <c r="J65" s="57"/>
      <c r="K65" s="57"/>
      <c r="L65" s="57"/>
    </row>
    <row r="66" ht="20.05" customHeight="1">
      <c r="A66" s="46"/>
      <c r="B66" s="63"/>
      <c r="C66" s="57"/>
      <c r="D66" s="57"/>
      <c r="E66" s="57"/>
      <c r="F66" s="57"/>
      <c r="G66" s="57"/>
      <c r="H66" s="57"/>
      <c r="I66" s="57"/>
      <c r="J66" s="57"/>
      <c r="K66" s="57"/>
      <c r="L66" s="57"/>
    </row>
    <row r="67" ht="20.05" customHeight="1">
      <c r="A67" s="46"/>
      <c r="B67" s="63"/>
      <c r="C67" s="57"/>
      <c r="D67" s="57"/>
      <c r="E67" s="57"/>
      <c r="F67" s="57"/>
      <c r="G67" s="57"/>
      <c r="H67" s="57"/>
      <c r="I67" s="57"/>
      <c r="J67" s="57"/>
      <c r="K67" s="57"/>
      <c r="L67" s="57"/>
    </row>
    <row r="68" ht="20.05" customHeight="1">
      <c r="A68" s="46"/>
      <c r="B68" s="63"/>
      <c r="C68" s="57"/>
      <c r="D68" s="57"/>
      <c r="E68" s="57"/>
      <c r="F68" s="57"/>
      <c r="G68" s="57"/>
      <c r="H68" s="57"/>
      <c r="I68" s="57"/>
      <c r="J68" s="57"/>
      <c r="K68" s="57"/>
      <c r="L68" s="57"/>
    </row>
    <row r="69" ht="20.05" customHeight="1">
      <c r="A69" s="46"/>
      <c r="B69" s="63"/>
      <c r="C69" s="57"/>
      <c r="D69" s="57"/>
      <c r="E69" s="57"/>
      <c r="F69" s="57"/>
      <c r="G69" s="57"/>
      <c r="H69" s="57"/>
      <c r="I69" s="57"/>
      <c r="J69" s="57"/>
      <c r="K69" s="57"/>
      <c r="L69" s="57"/>
    </row>
    <row r="70" ht="20.05" customHeight="1">
      <c r="A70" s="46"/>
      <c r="B70" s="63"/>
      <c r="C70" s="57"/>
      <c r="D70" s="57"/>
      <c r="E70" s="57"/>
      <c r="F70" s="57"/>
      <c r="G70" s="57"/>
      <c r="H70" s="57"/>
      <c r="I70" s="57"/>
      <c r="J70" s="57"/>
      <c r="K70" s="57"/>
      <c r="L70" s="57"/>
    </row>
    <row r="71" ht="20.05" customHeight="1">
      <c r="A71" s="46"/>
      <c r="B71" s="63"/>
      <c r="C71" s="57"/>
      <c r="D71" s="57"/>
      <c r="E71" s="57"/>
      <c r="F71" s="57"/>
      <c r="G71" s="57"/>
      <c r="H71" s="57"/>
      <c r="I71" s="57"/>
      <c r="J71" s="57"/>
      <c r="K71" s="57"/>
      <c r="L71" s="57"/>
    </row>
    <row r="72" ht="20.05" customHeight="1">
      <c r="A72" s="46"/>
      <c r="B72" s="63"/>
      <c r="C72" s="57"/>
      <c r="D72" s="57"/>
      <c r="E72" s="57"/>
      <c r="F72" s="57"/>
      <c r="G72" s="57"/>
      <c r="H72" s="57"/>
      <c r="I72" s="57"/>
      <c r="J72" s="57"/>
      <c r="K72" s="57"/>
      <c r="L72" s="57"/>
    </row>
    <row r="73" ht="20.05" customHeight="1">
      <c r="A73" s="46"/>
      <c r="B73" s="63"/>
      <c r="C73" s="57"/>
      <c r="D73" s="57"/>
      <c r="E73" s="57"/>
      <c r="F73" s="57"/>
      <c r="G73" s="57"/>
      <c r="H73" s="57"/>
      <c r="I73" s="57"/>
      <c r="J73" s="57"/>
      <c r="K73" s="57"/>
      <c r="L73" s="57"/>
    </row>
    <row r="74" ht="20.05" customHeight="1">
      <c r="A74" s="46"/>
      <c r="B74" s="63"/>
      <c r="C74" s="57"/>
      <c r="D74" s="57"/>
      <c r="E74" s="57"/>
      <c r="F74" s="57"/>
      <c r="G74" s="57"/>
      <c r="H74" s="57"/>
      <c r="I74" s="57"/>
      <c r="J74" s="57"/>
      <c r="K74" s="57"/>
      <c r="L74" s="57"/>
    </row>
    <row r="75" ht="20.05" customHeight="1">
      <c r="A75" s="46"/>
      <c r="B75" s="63"/>
      <c r="C75" s="57"/>
      <c r="D75" s="57"/>
      <c r="E75" s="57"/>
      <c r="F75" s="57"/>
      <c r="G75" s="57"/>
      <c r="H75" s="57"/>
      <c r="I75" s="57"/>
      <c r="J75" s="57"/>
      <c r="K75" s="57"/>
      <c r="L75" s="57"/>
    </row>
    <row r="76" ht="20.05" customHeight="1">
      <c r="A76" s="46"/>
      <c r="B76" s="63"/>
      <c r="C76" s="57"/>
      <c r="D76" s="57"/>
      <c r="E76" s="57"/>
      <c r="F76" s="57"/>
      <c r="G76" s="57"/>
      <c r="H76" s="57"/>
      <c r="I76" s="57"/>
      <c r="J76" s="57"/>
      <c r="K76" s="57"/>
      <c r="L76" s="57"/>
    </row>
    <row r="77" ht="20.05" customHeight="1">
      <c r="A77" s="46"/>
      <c r="B77" s="63"/>
      <c r="C77" s="57"/>
      <c r="D77" s="57"/>
      <c r="E77" s="57"/>
      <c r="F77" s="57"/>
      <c r="G77" s="57"/>
      <c r="H77" s="57"/>
      <c r="I77" s="57"/>
      <c r="J77" s="57"/>
      <c r="K77" s="57"/>
      <c r="L77" s="57"/>
    </row>
    <row r="78" ht="20.05" customHeight="1">
      <c r="A78" s="46"/>
      <c r="B78" s="63"/>
      <c r="C78" s="57"/>
      <c r="D78" s="57"/>
      <c r="E78" s="57"/>
      <c r="F78" s="57"/>
      <c r="G78" s="57"/>
      <c r="H78" s="57"/>
      <c r="I78" s="57"/>
      <c r="J78" s="57"/>
      <c r="K78" s="57"/>
      <c r="L78" s="57"/>
    </row>
    <row r="79" ht="20.05" customHeight="1">
      <c r="A79" s="46"/>
      <c r="B79" s="63"/>
      <c r="C79" s="57"/>
      <c r="D79" s="57"/>
      <c r="E79" s="57"/>
      <c r="F79" s="57"/>
      <c r="G79" s="57"/>
      <c r="H79" s="57"/>
      <c r="I79" s="57"/>
      <c r="J79" s="57"/>
      <c r="K79" s="57"/>
      <c r="L79" s="57"/>
    </row>
    <row r="80" ht="20.05" customHeight="1">
      <c r="A80" s="46"/>
      <c r="B80" s="63"/>
      <c r="C80" s="57"/>
      <c r="D80" s="57"/>
      <c r="E80" s="57"/>
      <c r="F80" s="57"/>
      <c r="G80" s="57"/>
      <c r="H80" s="57"/>
      <c r="I80" s="57"/>
      <c r="J80" s="57"/>
      <c r="K80" s="57"/>
      <c r="L80" s="57"/>
    </row>
    <row r="81" ht="20.05" customHeight="1">
      <c r="A81" s="46"/>
      <c r="B81" s="63"/>
      <c r="C81" s="57"/>
      <c r="D81" s="57"/>
      <c r="E81" s="57"/>
      <c r="F81" s="57"/>
      <c r="G81" s="57"/>
      <c r="H81" s="57"/>
      <c r="I81" s="57"/>
      <c r="J81" s="57"/>
      <c r="K81" s="57"/>
      <c r="L81" s="57"/>
    </row>
    <row r="82" ht="20.05" customHeight="1">
      <c r="A82" s="46"/>
      <c r="B82" s="63"/>
      <c r="C82" s="57"/>
      <c r="D82" s="57"/>
      <c r="E82" s="57"/>
      <c r="F82" s="57"/>
      <c r="G82" s="57"/>
      <c r="H82" s="57"/>
      <c r="I82" s="57"/>
      <c r="J82" s="57"/>
      <c r="K82" s="57"/>
      <c r="L82" s="57"/>
    </row>
    <row r="83" ht="20.05" customHeight="1">
      <c r="A83" s="46"/>
      <c r="B83" s="63"/>
      <c r="C83" s="57"/>
      <c r="D83" s="57"/>
      <c r="E83" s="57"/>
      <c r="F83" s="57"/>
      <c r="G83" s="57"/>
      <c r="H83" s="57"/>
      <c r="I83" s="57"/>
      <c r="J83" s="57"/>
      <c r="K83" s="57"/>
      <c r="L83" s="57"/>
    </row>
    <row r="84" ht="20.05" customHeight="1">
      <c r="A84" s="46"/>
      <c r="B84" s="63"/>
      <c r="C84" s="57"/>
      <c r="D84" s="57"/>
      <c r="E84" s="57"/>
      <c r="F84" s="57"/>
      <c r="G84" s="57"/>
      <c r="H84" s="57"/>
      <c r="I84" s="57"/>
      <c r="J84" s="57"/>
      <c r="K84" s="57"/>
      <c r="L84" s="57"/>
    </row>
    <row r="85" ht="20.05" customHeight="1">
      <c r="A85" s="46"/>
      <c r="B85" s="63"/>
      <c r="C85" s="57"/>
      <c r="D85" s="57"/>
      <c r="E85" s="57"/>
      <c r="F85" s="57"/>
      <c r="G85" s="57"/>
      <c r="H85" s="57"/>
      <c r="I85" s="57"/>
      <c r="J85" s="57"/>
      <c r="K85" s="57"/>
      <c r="L85" s="57"/>
    </row>
    <row r="86" ht="20.05" customHeight="1">
      <c r="A86" s="46"/>
      <c r="B86" s="63"/>
      <c r="C86" s="57"/>
      <c r="D86" s="57"/>
      <c r="E86" s="57"/>
      <c r="F86" s="57"/>
      <c r="G86" s="57"/>
      <c r="H86" s="57"/>
      <c r="I86" s="57"/>
      <c r="J86" s="57"/>
      <c r="K86" s="57"/>
      <c r="L86" s="57"/>
    </row>
    <row r="87" ht="20.05" customHeight="1">
      <c r="A87" s="46"/>
      <c r="B87" s="63"/>
      <c r="C87" s="57"/>
      <c r="D87" s="57"/>
      <c r="E87" s="57"/>
      <c r="F87" s="57"/>
      <c r="G87" s="57"/>
      <c r="H87" s="57"/>
      <c r="I87" s="57"/>
      <c r="J87" s="57"/>
      <c r="K87" s="57"/>
      <c r="L87" s="57"/>
    </row>
    <row r="88" ht="20.05" customHeight="1">
      <c r="A88" s="46"/>
      <c r="B88" s="63"/>
      <c r="C88" s="57"/>
      <c r="D88" s="57"/>
      <c r="E88" s="57"/>
      <c r="F88" s="57"/>
      <c r="G88" s="57"/>
      <c r="H88" s="57"/>
      <c r="I88" s="57"/>
      <c r="J88" s="57"/>
      <c r="K88" s="57"/>
      <c r="L88" s="57"/>
    </row>
    <row r="89" ht="20.05" customHeight="1">
      <c r="A89" s="46"/>
      <c r="B89" s="63"/>
      <c r="C89" s="57"/>
      <c r="D89" s="57"/>
      <c r="E89" s="57"/>
      <c r="F89" s="57"/>
      <c r="G89" s="57"/>
      <c r="H89" s="57"/>
      <c r="I89" s="57"/>
      <c r="J89" s="57"/>
      <c r="K89" s="57"/>
      <c r="L89" s="57"/>
    </row>
    <row r="90" ht="20.05" customHeight="1">
      <c r="A90" s="46"/>
      <c r="B90" s="63"/>
      <c r="C90" s="57"/>
      <c r="D90" s="57"/>
      <c r="E90" s="57"/>
      <c r="F90" s="57"/>
      <c r="G90" s="57"/>
      <c r="H90" s="57"/>
      <c r="I90" s="57"/>
      <c r="J90" s="57"/>
      <c r="K90" s="57"/>
      <c r="L90" s="57"/>
    </row>
    <row r="91" ht="20.05" customHeight="1">
      <c r="A91" s="46"/>
      <c r="B91" s="63"/>
      <c r="C91" s="57"/>
      <c r="D91" s="57"/>
      <c r="E91" s="57"/>
      <c r="F91" s="57"/>
      <c r="G91" s="57"/>
      <c r="H91" s="57"/>
      <c r="I91" s="57"/>
      <c r="J91" s="57"/>
      <c r="K91" s="57"/>
      <c r="L91" s="57"/>
    </row>
    <row r="92" ht="20.05" customHeight="1">
      <c r="A92" s="46"/>
      <c r="B92" s="63"/>
      <c r="C92" s="57"/>
      <c r="D92" s="57"/>
      <c r="E92" s="57"/>
      <c r="F92" s="57"/>
      <c r="G92" s="57"/>
      <c r="H92" s="57"/>
      <c r="I92" s="57"/>
      <c r="J92" s="57"/>
      <c r="K92" s="57"/>
      <c r="L92" s="57"/>
    </row>
    <row r="93" ht="20.05" customHeight="1">
      <c r="A93" s="46"/>
      <c r="B93" s="63"/>
      <c r="C93" s="57"/>
      <c r="D93" s="57"/>
      <c r="E93" s="57"/>
      <c r="F93" s="57"/>
      <c r="G93" s="57"/>
      <c r="H93" s="57"/>
      <c r="I93" s="57"/>
      <c r="J93" s="57"/>
      <c r="K93" s="57"/>
      <c r="L93" s="57"/>
    </row>
    <row r="94" ht="20.05" customHeight="1">
      <c r="A94" s="46"/>
      <c r="B94" s="63"/>
      <c r="C94" s="57"/>
      <c r="D94" s="57"/>
      <c r="E94" s="57"/>
      <c r="F94" s="57"/>
      <c r="G94" s="57"/>
      <c r="H94" s="57"/>
      <c r="I94" s="57"/>
      <c r="J94" s="57"/>
      <c r="K94" s="57"/>
      <c r="L94" s="57"/>
    </row>
    <row r="95" ht="20.05" customHeight="1">
      <c r="A95" s="46"/>
      <c r="B95" s="63"/>
      <c r="C95" s="57"/>
      <c r="D95" s="57"/>
      <c r="E95" s="57"/>
      <c r="F95" s="57"/>
      <c r="G95" s="57"/>
      <c r="H95" s="57"/>
      <c r="I95" s="57"/>
      <c r="J95" s="57"/>
      <c r="K95" s="57"/>
      <c r="L95" s="57"/>
    </row>
    <row r="96" ht="20.05" customHeight="1">
      <c r="A96" s="46"/>
      <c r="B96" s="63"/>
      <c r="C96" s="57"/>
      <c r="D96" s="57"/>
      <c r="E96" s="57"/>
      <c r="F96" s="57"/>
      <c r="G96" s="57"/>
      <c r="H96" s="57"/>
      <c r="I96" s="57"/>
      <c r="J96" s="57"/>
      <c r="K96" s="57"/>
      <c r="L96" s="57"/>
    </row>
    <row r="97" ht="20.05" customHeight="1">
      <c r="A97" s="46"/>
      <c r="B97" s="63"/>
      <c r="C97" s="57"/>
      <c r="D97" s="57"/>
      <c r="E97" s="57"/>
      <c r="F97" s="57"/>
      <c r="G97" s="57"/>
      <c r="H97" s="57"/>
      <c r="I97" s="57"/>
      <c r="J97" s="57"/>
      <c r="K97" s="57"/>
      <c r="L97" s="57"/>
    </row>
    <row r="98" ht="20.05" customHeight="1">
      <c r="A98" s="46"/>
      <c r="B98" s="63"/>
      <c r="C98" s="57"/>
      <c r="D98" s="57"/>
      <c r="E98" s="57"/>
      <c r="F98" s="57"/>
      <c r="G98" s="57"/>
      <c r="H98" s="57"/>
      <c r="I98" s="57"/>
      <c r="J98" s="57"/>
      <c r="K98" s="57"/>
      <c r="L98" s="57"/>
    </row>
    <row r="99" ht="20.05" customHeight="1">
      <c r="A99" s="46"/>
      <c r="B99" s="64"/>
      <c r="C99" s="65"/>
      <c r="D99" s="65"/>
      <c r="E99" s="57"/>
      <c r="F99" s="57"/>
      <c r="G99" s="57"/>
      <c r="H99" s="57"/>
      <c r="I99" s="57"/>
      <c r="J99" s="57"/>
      <c r="K99" s="57"/>
      <c r="L99" s="57"/>
    </row>
    <row r="100" ht="20.05" customHeight="1">
      <c r="A100" s="46"/>
      <c r="B100" s="66"/>
      <c r="C100" s="67"/>
      <c r="D100" s="67"/>
      <c r="E100" s="57"/>
      <c r="F100" s="57"/>
      <c r="G100" s="57"/>
      <c r="H100" s="57"/>
      <c r="I100" s="57"/>
      <c r="J100" s="57"/>
      <c r="K100" s="57"/>
      <c r="L100" s="57"/>
    </row>
    <row r="101" ht="20.05" customHeight="1">
      <c r="A101" s="46"/>
      <c r="B101" s="66"/>
      <c r="C101" s="67"/>
      <c r="D101" s="67"/>
      <c r="E101" s="57"/>
      <c r="F101" s="57"/>
      <c r="G101" s="57"/>
      <c r="H101" s="57"/>
      <c r="I101" s="57"/>
      <c r="J101" s="57"/>
      <c r="K101" s="57"/>
      <c r="L101" s="57"/>
    </row>
    <row r="102" ht="20.05" customHeight="1">
      <c r="A102" s="46"/>
      <c r="B102" s="66"/>
      <c r="C102" s="67"/>
      <c r="D102" s="67"/>
      <c r="E102" s="57"/>
      <c r="F102" s="57"/>
      <c r="G102" s="57"/>
      <c r="H102" s="57"/>
      <c r="I102" s="57"/>
      <c r="J102" s="57"/>
      <c r="K102" s="57"/>
      <c r="L102" s="57"/>
    </row>
    <row r="103" ht="20.05" customHeight="1">
      <c r="A103" s="46"/>
      <c r="B103" s="66"/>
      <c r="C103" s="67"/>
      <c r="D103" s="67"/>
      <c r="E103" s="57"/>
      <c r="F103" s="57"/>
      <c r="G103" s="57"/>
      <c r="H103" s="57"/>
      <c r="I103" s="57"/>
      <c r="J103" s="57"/>
      <c r="K103" s="57"/>
      <c r="L103" s="57"/>
    </row>
    <row r="104" ht="20.05" customHeight="1">
      <c r="A104" s="46"/>
      <c r="B104" s="66"/>
      <c r="C104" s="67"/>
      <c r="D104" s="67"/>
      <c r="E104" s="57"/>
      <c r="F104" s="57"/>
      <c r="G104" s="57"/>
      <c r="H104" s="57"/>
      <c r="I104" s="57"/>
      <c r="J104" s="57"/>
      <c r="K104" s="57"/>
      <c r="L104" s="57"/>
    </row>
    <row r="105" ht="20.05" customHeight="1">
      <c r="A105" s="46"/>
      <c r="B105" s="66"/>
      <c r="C105" s="67"/>
      <c r="D105" s="67"/>
      <c r="E105" s="57"/>
      <c r="F105" s="57"/>
      <c r="G105" s="57"/>
      <c r="H105" s="57"/>
      <c r="I105" s="57"/>
      <c r="J105" s="57"/>
      <c r="K105" s="57"/>
      <c r="L105" s="57"/>
    </row>
    <row r="106" ht="20.05" customHeight="1">
      <c r="A106" s="46"/>
      <c r="B106" s="66"/>
      <c r="C106" s="67"/>
      <c r="D106" s="67"/>
      <c r="E106" s="57"/>
      <c r="F106" s="57"/>
      <c r="G106" s="57"/>
      <c r="H106" s="57"/>
      <c r="I106" s="57"/>
      <c r="J106" s="57"/>
      <c r="K106" s="57"/>
      <c r="L106" s="57"/>
    </row>
    <row r="107" ht="20.05" customHeight="1">
      <c r="A107" s="46"/>
      <c r="B107" s="66"/>
      <c r="C107" s="67"/>
      <c r="D107" s="67"/>
      <c r="E107" s="57"/>
      <c r="F107" s="57"/>
      <c r="G107" s="57"/>
      <c r="H107" s="57"/>
      <c r="I107" s="57"/>
      <c r="J107" s="57"/>
      <c r="K107" s="57"/>
      <c r="L107" s="57"/>
    </row>
    <row r="108" ht="20.05" customHeight="1">
      <c r="A108" s="46"/>
      <c r="B108" s="66"/>
      <c r="C108" s="67"/>
      <c r="D108" s="67"/>
      <c r="E108" s="57"/>
      <c r="F108" s="57"/>
      <c r="G108" s="57"/>
      <c r="H108" s="57"/>
      <c r="I108" s="57"/>
      <c r="J108" s="57"/>
      <c r="K108" s="57"/>
      <c r="L108" s="57"/>
    </row>
  </sheetData>
  <mergeCells count="1">
    <mergeCell ref="A1:L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0.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97" customWidth="1"/>
    <col min="14" max="256" width="16.3516" style="97"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43</v>
      </c>
      <c r="G3" t="s" s="12">
        <v>15</v>
      </c>
      <c r="H3" t="s" s="12">
        <v>16</v>
      </c>
      <c r="I3" s="52"/>
      <c r="J3" t="s" s="12">
        <v>115</v>
      </c>
      <c r="K3" t="s" s="12">
        <v>15</v>
      </c>
      <c r="L3" t="s" s="12">
        <v>16</v>
      </c>
      <c r="M3" s="53"/>
    </row>
    <row r="4" ht="20.7" customHeight="1">
      <c r="A4" s="15"/>
      <c r="B4" t="s" s="12">
        <v>24</v>
      </c>
      <c r="C4" s="21">
        <v>4237</v>
      </c>
      <c r="D4" s="22">
        <f>C4/C6</f>
        <v>0.5619363395225464</v>
      </c>
      <c r="E4" s="55"/>
      <c r="F4" t="s" s="12">
        <v>49</v>
      </c>
      <c r="G4" s="21">
        <v>1652</v>
      </c>
      <c r="H4" s="22">
        <f>G4/G6</f>
        <v>0.5539906103286385</v>
      </c>
      <c r="I4" s="55"/>
      <c r="J4" t="s" s="12">
        <v>159</v>
      </c>
      <c r="K4" s="21">
        <v>852</v>
      </c>
      <c r="L4" s="22">
        <f>K4/K6</f>
        <v>0.4135922330097088</v>
      </c>
      <c r="M4" s="56"/>
    </row>
    <row r="5" ht="32.7" customHeight="1">
      <c r="A5" s="15"/>
      <c r="B5" t="s" s="12">
        <v>32</v>
      </c>
      <c r="C5" s="21">
        <v>3303</v>
      </c>
      <c r="D5" s="22">
        <f>C5/C6</f>
        <v>0.4380636604774536</v>
      </c>
      <c r="E5" s="55"/>
      <c r="F5" t="s" s="12">
        <v>55</v>
      </c>
      <c r="G5" s="21">
        <v>1330</v>
      </c>
      <c r="H5" s="22">
        <f>G5/G6</f>
        <v>0.4460093896713615</v>
      </c>
      <c r="I5" s="55"/>
      <c r="J5" t="s" s="12">
        <v>160</v>
      </c>
      <c r="K5" s="77">
        <v>1208</v>
      </c>
      <c r="L5" s="22">
        <f>K5/K6</f>
        <v>0.5864077669902913</v>
      </c>
      <c r="M5" s="56"/>
    </row>
    <row r="6" ht="20.7" customHeight="1">
      <c r="A6" s="15"/>
      <c r="B6" t="s" s="41">
        <v>40</v>
      </c>
      <c r="C6" s="42">
        <f>SUM(C4:C5)</f>
        <v>7540</v>
      </c>
      <c r="D6" s="43">
        <f>SUM(D4:D5)</f>
        <v>1</v>
      </c>
      <c r="E6" s="55"/>
      <c r="F6" t="s" s="12">
        <v>40</v>
      </c>
      <c r="G6" s="21">
        <f>SUM(G4:G5)</f>
        <v>2982</v>
      </c>
      <c r="H6" s="22">
        <f>SUM(H4:H5)</f>
        <v>1</v>
      </c>
      <c r="I6" s="55"/>
      <c r="J6" t="s" s="12">
        <v>40</v>
      </c>
      <c r="K6" s="21">
        <f>SUM(K4:K5)</f>
        <v>2060</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2338</v>
      </c>
      <c r="D9" s="22">
        <f>C9/C11</f>
        <v>0.3103677153856365</v>
      </c>
      <c r="E9" s="56"/>
      <c r="F9" s="57"/>
      <c r="G9" s="57"/>
      <c r="H9" s="57"/>
      <c r="I9" s="57"/>
      <c r="J9" s="57"/>
      <c r="K9" s="57"/>
      <c r="L9" s="57"/>
      <c r="M9" s="57"/>
    </row>
    <row r="10" ht="20.7" customHeight="1">
      <c r="A10" s="15"/>
      <c r="B10" t="s" s="12">
        <v>53</v>
      </c>
      <c r="C10" s="21">
        <v>5195</v>
      </c>
      <c r="D10" s="22">
        <f>C10/C11</f>
        <v>0.6896322846143634</v>
      </c>
      <c r="E10" s="56"/>
      <c r="F10" s="57"/>
      <c r="G10" s="57"/>
      <c r="H10" s="57"/>
      <c r="I10" s="57"/>
      <c r="J10" s="57"/>
      <c r="K10" s="57"/>
      <c r="L10" s="57"/>
      <c r="M10" s="57"/>
    </row>
    <row r="11" ht="20.35" customHeight="1">
      <c r="A11" s="15"/>
      <c r="B11" t="s" s="41">
        <v>40</v>
      </c>
      <c r="C11" s="42">
        <f>SUM(C9:C10)</f>
        <v>7533</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2625</v>
      </c>
      <c r="D14" s="22">
        <f>C14/C16</f>
        <v>0.3744116388532306</v>
      </c>
      <c r="E14" s="56"/>
      <c r="F14" s="57"/>
      <c r="G14" s="57"/>
      <c r="H14" s="57"/>
      <c r="I14" s="57"/>
      <c r="J14" s="57"/>
      <c r="K14" s="57"/>
      <c r="L14" s="57"/>
      <c r="M14" s="57"/>
    </row>
    <row r="15" ht="32.7" customHeight="1">
      <c r="A15" s="15"/>
      <c r="B15" t="s" s="12">
        <v>67</v>
      </c>
      <c r="C15" s="21">
        <v>4386</v>
      </c>
      <c r="D15" s="22">
        <f>C15/C16</f>
        <v>0.6255883611467694</v>
      </c>
      <c r="E15" s="56"/>
      <c r="F15" s="57"/>
      <c r="G15" s="57"/>
      <c r="H15" s="57"/>
      <c r="I15" s="57"/>
      <c r="J15" s="57"/>
      <c r="K15" s="57"/>
      <c r="L15" s="57"/>
      <c r="M15" s="57"/>
    </row>
    <row r="16" ht="20.35" customHeight="1">
      <c r="A16" s="15"/>
      <c r="B16" t="s" s="41">
        <v>40</v>
      </c>
      <c r="C16" s="42">
        <f>SUM(C14:C15)</f>
        <v>7011</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3522</v>
      </c>
      <c r="D19" s="22">
        <f>C19/C21</f>
        <v>0.5788954635108481</v>
      </c>
      <c r="E19" s="56"/>
      <c r="F19" s="57"/>
      <c r="G19" s="57"/>
      <c r="H19" s="57"/>
      <c r="I19" s="57"/>
      <c r="J19" s="57"/>
      <c r="K19" s="57"/>
      <c r="L19" s="57"/>
      <c r="M19" s="57"/>
    </row>
    <row r="20" ht="32.7" customHeight="1">
      <c r="A20" s="15"/>
      <c r="B20" t="s" s="12">
        <v>77</v>
      </c>
      <c r="C20" s="21">
        <v>2562</v>
      </c>
      <c r="D20" s="22">
        <f>C20/C21</f>
        <v>0.4211045364891519</v>
      </c>
      <c r="E20" s="56"/>
      <c r="F20" s="57"/>
      <c r="G20" s="57"/>
      <c r="H20" s="57"/>
      <c r="I20" s="57"/>
      <c r="J20" s="57"/>
      <c r="K20" s="57"/>
      <c r="L20" s="57"/>
      <c r="M20" s="57"/>
    </row>
    <row r="21" ht="20.35" customHeight="1">
      <c r="A21" s="15"/>
      <c r="B21" t="s" s="41">
        <v>40</v>
      </c>
      <c r="C21" s="42">
        <f>SUM(C19:C20)</f>
        <v>6084</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2826</v>
      </c>
      <c r="D24" s="22">
        <f>C24/C26</f>
        <v>0.4654916817657717</v>
      </c>
      <c r="E24" s="56"/>
      <c r="F24" s="57"/>
      <c r="G24" s="57"/>
      <c r="H24" s="57"/>
      <c r="I24" s="57"/>
      <c r="J24" s="57"/>
      <c r="K24" s="57"/>
      <c r="L24" s="57"/>
      <c r="M24" s="57"/>
    </row>
    <row r="25" ht="20.7" customHeight="1">
      <c r="A25" s="15"/>
      <c r="B25" t="s" s="12">
        <v>84</v>
      </c>
      <c r="C25" s="21">
        <v>3245</v>
      </c>
      <c r="D25" s="22">
        <f>C25/C26</f>
        <v>0.5345083182342283</v>
      </c>
      <c r="E25" s="56"/>
      <c r="F25" s="57"/>
      <c r="G25" s="57"/>
      <c r="H25" s="57"/>
      <c r="I25" s="57"/>
      <c r="J25" s="57"/>
      <c r="K25" s="57"/>
      <c r="L25" s="57"/>
      <c r="M25" s="57"/>
    </row>
    <row r="26" ht="20.35" customHeight="1">
      <c r="A26" s="15"/>
      <c r="B26" t="s" s="41">
        <v>40</v>
      </c>
      <c r="C26" s="42">
        <f>SUM(C24:C25)</f>
        <v>6071</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3304</v>
      </c>
      <c r="D29" s="22">
        <f>C29/C31</f>
        <v>0.4688519937562083</v>
      </c>
      <c r="E29" s="56"/>
      <c r="F29" s="57"/>
      <c r="G29" s="57"/>
      <c r="H29" s="57"/>
      <c r="I29" s="57"/>
      <c r="J29" s="57"/>
      <c r="K29" s="57"/>
      <c r="L29" s="57"/>
      <c r="M29" s="57"/>
    </row>
    <row r="30" ht="20.7" customHeight="1">
      <c r="A30" s="15"/>
      <c r="B30" t="s" s="12">
        <v>90</v>
      </c>
      <c r="C30" s="21">
        <v>3743</v>
      </c>
      <c r="D30" s="22">
        <f>C30/C31</f>
        <v>0.5311480062437917</v>
      </c>
      <c r="E30" s="56"/>
      <c r="F30" s="57"/>
      <c r="G30" s="57"/>
      <c r="H30" s="57"/>
      <c r="I30" s="57"/>
      <c r="J30" s="57"/>
      <c r="K30" s="57"/>
      <c r="L30" s="57"/>
      <c r="M30" s="57"/>
    </row>
    <row r="31" ht="20.7" customHeight="1">
      <c r="A31" s="15"/>
      <c r="B31" t="s" s="12">
        <v>40</v>
      </c>
      <c r="C31" s="21">
        <f>SUM(C29:C30)</f>
        <v>7047</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1.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8" customWidth="1"/>
    <col min="10" max="256" width="16.3516" style="98"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97</v>
      </c>
      <c r="G3" t="s" s="12">
        <v>15</v>
      </c>
      <c r="H3" t="s" s="12">
        <v>16</v>
      </c>
      <c r="I3" s="53"/>
    </row>
    <row r="4" ht="20.7" customHeight="1">
      <c r="A4" s="15"/>
      <c r="B4" t="s" s="12">
        <v>24</v>
      </c>
      <c r="C4" s="21">
        <v>1711</v>
      </c>
      <c r="D4" s="22">
        <f>C4/C6</f>
        <v>0.5338533541341653</v>
      </c>
      <c r="E4" s="55"/>
      <c r="F4" t="s" s="12">
        <v>162</v>
      </c>
      <c r="G4" s="21">
        <v>2289</v>
      </c>
      <c r="H4" s="22">
        <f>G4/G6</f>
        <v>0.6750221173695076</v>
      </c>
      <c r="I4" s="56"/>
    </row>
    <row r="5" ht="32.7" customHeight="1">
      <c r="A5" s="15"/>
      <c r="B5" t="s" s="12">
        <v>32</v>
      </c>
      <c r="C5" s="21">
        <v>1494</v>
      </c>
      <c r="D5" s="22">
        <f>C5/C6</f>
        <v>0.4661466458658347</v>
      </c>
      <c r="E5" s="55"/>
      <c r="F5" t="s" s="12">
        <v>163</v>
      </c>
      <c r="G5" s="21">
        <v>1102</v>
      </c>
      <c r="H5" s="22">
        <f>G5/G6</f>
        <v>0.3249778826304925</v>
      </c>
      <c r="I5" s="56"/>
    </row>
    <row r="6" ht="20.7" customHeight="1">
      <c r="A6" s="15"/>
      <c r="B6" t="s" s="41">
        <v>40</v>
      </c>
      <c r="C6" s="42">
        <f>SUM(C4:C5)</f>
        <v>3205</v>
      </c>
      <c r="D6" s="43">
        <f>SUM(D4:D5)</f>
        <v>1</v>
      </c>
      <c r="E6" s="55"/>
      <c r="F6" t="s" s="12">
        <v>40</v>
      </c>
      <c r="G6" s="21">
        <f>SUM(G4:G5)</f>
        <v>3391</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106</v>
      </c>
      <c r="G8" t="s" s="12">
        <v>15</v>
      </c>
      <c r="H8" t="s" s="12">
        <v>16</v>
      </c>
      <c r="I8" s="56"/>
    </row>
    <row r="9" ht="20.7" customHeight="1">
      <c r="A9" s="15"/>
      <c r="B9" t="s" s="12">
        <v>47</v>
      </c>
      <c r="C9" s="21">
        <v>981</v>
      </c>
      <c r="D9" s="22">
        <f>C9/C11</f>
        <v>0.3142216527866752</v>
      </c>
      <c r="E9" s="55"/>
      <c r="F9" t="s" s="12">
        <v>164</v>
      </c>
      <c r="G9" s="21">
        <v>1125</v>
      </c>
      <c r="H9" s="22">
        <f>G9/G11</f>
        <v>0.3370281605751947</v>
      </c>
      <c r="I9" s="56"/>
    </row>
    <row r="10" ht="20.7" customHeight="1">
      <c r="A10" s="15"/>
      <c r="B10" t="s" s="12">
        <v>53</v>
      </c>
      <c r="C10" s="21">
        <v>2141</v>
      </c>
      <c r="D10" s="22">
        <f>C10/C11</f>
        <v>0.6857783472133248</v>
      </c>
      <c r="E10" s="55"/>
      <c r="F10" t="s" s="12">
        <v>165</v>
      </c>
      <c r="G10" s="21">
        <v>2213</v>
      </c>
      <c r="H10" s="22">
        <f>G10/G11</f>
        <v>0.6629718394248053</v>
      </c>
      <c r="I10" s="56"/>
    </row>
    <row r="11" ht="20.7" customHeight="1">
      <c r="A11" s="15"/>
      <c r="B11" t="s" s="41">
        <v>40</v>
      </c>
      <c r="C11" s="42">
        <f>SUM(C9:C10)</f>
        <v>3122</v>
      </c>
      <c r="D11" s="43">
        <f>SUM(D9:D10)</f>
        <v>1</v>
      </c>
      <c r="E11" s="55"/>
      <c r="F11" t="s" s="12">
        <v>40</v>
      </c>
      <c r="G11" s="21">
        <f>SUM(G9:G10)</f>
        <v>3338</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1175</v>
      </c>
      <c r="D14" s="22">
        <f>C14/C16</f>
        <v>0.4069968825770696</v>
      </c>
      <c r="E14" s="56"/>
      <c r="F14" s="57"/>
      <c r="G14" s="57"/>
      <c r="H14" s="57"/>
      <c r="I14" s="57"/>
    </row>
    <row r="15" ht="32.7" customHeight="1">
      <c r="A15" s="15"/>
      <c r="B15" t="s" s="12">
        <v>67</v>
      </c>
      <c r="C15" s="21">
        <v>1712</v>
      </c>
      <c r="D15" s="22">
        <f>C15/C16</f>
        <v>0.5930031174229303</v>
      </c>
      <c r="E15" s="56"/>
      <c r="F15" s="57"/>
      <c r="G15" s="57"/>
      <c r="H15" s="57"/>
      <c r="I15" s="57"/>
    </row>
    <row r="16" ht="20.35" customHeight="1">
      <c r="A16" s="15"/>
      <c r="B16" t="s" s="41">
        <v>40</v>
      </c>
      <c r="C16" s="42">
        <f>SUM(C14:C15)</f>
        <v>2887</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1533</v>
      </c>
      <c r="D19" s="22">
        <f>C19/C21</f>
        <v>0.6085748312822549</v>
      </c>
      <c r="E19" s="56"/>
      <c r="F19" s="57"/>
      <c r="G19" s="57"/>
      <c r="H19" s="57"/>
      <c r="I19" s="57"/>
    </row>
    <row r="20" ht="32.7" customHeight="1">
      <c r="A20" s="15"/>
      <c r="B20" t="s" s="12">
        <v>77</v>
      </c>
      <c r="C20" s="21">
        <v>986</v>
      </c>
      <c r="D20" s="22">
        <f>C20/C21</f>
        <v>0.3914251687177451</v>
      </c>
      <c r="E20" s="56"/>
      <c r="F20" s="57"/>
      <c r="G20" s="57"/>
      <c r="H20" s="57"/>
      <c r="I20" s="57"/>
    </row>
    <row r="21" ht="20.35" customHeight="1">
      <c r="A21" s="15"/>
      <c r="B21" t="s" s="41">
        <v>40</v>
      </c>
      <c r="C21" s="42">
        <f>SUM(C19:C20)</f>
        <v>2519</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412</v>
      </c>
      <c r="D24" s="22">
        <f>C24/C26</f>
        <v>0.1273176761433869</v>
      </c>
      <c r="E24" s="56"/>
      <c r="F24" s="57"/>
      <c r="G24" s="57"/>
      <c r="H24" s="57"/>
      <c r="I24" s="57"/>
    </row>
    <row r="25" ht="20.7" customHeight="1">
      <c r="A25" s="15"/>
      <c r="B25" t="s" s="12">
        <v>84</v>
      </c>
      <c r="C25" s="21">
        <v>2824</v>
      </c>
      <c r="D25" s="22">
        <f>C25/C26</f>
        <v>0.8726823238566132</v>
      </c>
      <c r="E25" s="56"/>
      <c r="F25" s="57"/>
      <c r="G25" s="57"/>
      <c r="H25" s="57"/>
      <c r="I25" s="57"/>
    </row>
    <row r="26" ht="20.35" customHeight="1">
      <c r="A26" s="15"/>
      <c r="B26" t="s" s="41">
        <v>40</v>
      </c>
      <c r="C26" s="42">
        <f>SUM(C24:C25)</f>
        <v>3236</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1210</v>
      </c>
      <c r="D29" s="22">
        <f>C29/C31</f>
        <v>0.4036024016010674</v>
      </c>
      <c r="E29" s="56"/>
      <c r="F29" s="57"/>
      <c r="G29" s="57"/>
      <c r="H29" s="57"/>
      <c r="I29" s="57"/>
    </row>
    <row r="30" ht="20.7" customHeight="1">
      <c r="A30" s="15"/>
      <c r="B30" t="s" s="12">
        <v>90</v>
      </c>
      <c r="C30" s="21">
        <v>1788</v>
      </c>
      <c r="D30" s="22">
        <f>C30/C31</f>
        <v>0.5963975983989326</v>
      </c>
      <c r="E30" s="56"/>
      <c r="F30" s="57"/>
      <c r="G30" s="57"/>
      <c r="H30" s="57"/>
      <c r="I30" s="57"/>
    </row>
    <row r="31" ht="20.7" customHeight="1">
      <c r="A31" s="15"/>
      <c r="B31" t="s" s="12">
        <v>40</v>
      </c>
      <c r="C31" s="21">
        <f>SUM(C29:C30)</f>
        <v>2998</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2.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99" customWidth="1"/>
    <col min="10" max="256" width="16.3516" style="99"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19</v>
      </c>
      <c r="G3" t="s" s="12">
        <v>15</v>
      </c>
      <c r="H3" t="s" s="12">
        <v>16</v>
      </c>
      <c r="I3" s="53"/>
    </row>
    <row r="4" ht="20.7" customHeight="1">
      <c r="A4" s="15"/>
      <c r="B4" t="s" s="12">
        <v>24</v>
      </c>
      <c r="C4" s="21">
        <v>1026</v>
      </c>
      <c r="D4" s="22">
        <f>C4/C6</f>
        <v>0.544875199150292</v>
      </c>
      <c r="E4" s="55"/>
      <c r="F4" t="s" s="12">
        <v>27</v>
      </c>
      <c r="G4" s="77">
        <v>1185</v>
      </c>
      <c r="H4" s="22">
        <f>G4/G6</f>
        <v>0.6080041046690611</v>
      </c>
      <c r="I4" s="56"/>
    </row>
    <row r="5" ht="32.7" customHeight="1">
      <c r="A5" s="15"/>
      <c r="B5" t="s" s="12">
        <v>32</v>
      </c>
      <c r="C5" s="21">
        <v>857</v>
      </c>
      <c r="D5" s="22">
        <f>C5/C6</f>
        <v>0.4551248008497079</v>
      </c>
      <c r="E5" s="55"/>
      <c r="F5" t="s" s="12">
        <v>35</v>
      </c>
      <c r="G5" s="77">
        <v>764</v>
      </c>
      <c r="H5" s="22">
        <f>G5/G6</f>
        <v>0.3919958953309389</v>
      </c>
      <c r="I5" s="56"/>
    </row>
    <row r="6" ht="20.7" customHeight="1">
      <c r="A6" s="15"/>
      <c r="B6" t="s" s="41">
        <v>40</v>
      </c>
      <c r="C6" s="42">
        <f>SUM(C4:C5)</f>
        <v>1883</v>
      </c>
      <c r="D6" s="43">
        <f>SUM(D4:D5)</f>
        <v>1</v>
      </c>
      <c r="E6" s="55"/>
      <c r="F6" t="s" s="12">
        <v>40</v>
      </c>
      <c r="G6" s="21">
        <f>SUM(G4:G5)</f>
        <v>1949</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701</v>
      </c>
      <c r="D9" s="22">
        <f>C9/C11</f>
        <v>0.3801518438177874</v>
      </c>
      <c r="E9" s="56"/>
      <c r="F9" s="57"/>
      <c r="G9" s="57"/>
      <c r="H9" s="57"/>
      <c r="I9" s="57"/>
    </row>
    <row r="10" ht="20.7" customHeight="1">
      <c r="A10" s="15"/>
      <c r="B10" t="s" s="12">
        <v>53</v>
      </c>
      <c r="C10" s="21">
        <v>1143</v>
      </c>
      <c r="D10" s="22">
        <f>C10/C11</f>
        <v>0.6198481561822126</v>
      </c>
      <c r="E10" s="56"/>
      <c r="F10" s="57"/>
      <c r="G10" s="57"/>
      <c r="H10" s="57"/>
      <c r="I10" s="57"/>
    </row>
    <row r="11" ht="20.35" customHeight="1">
      <c r="A11" s="15"/>
      <c r="B11" t="s" s="41">
        <v>40</v>
      </c>
      <c r="C11" s="42">
        <f>SUM(C9:C10)</f>
        <v>1844</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701</v>
      </c>
      <c r="D14" s="22">
        <f>C14/C16</f>
        <v>0.4075581395348837</v>
      </c>
      <c r="E14" s="56"/>
      <c r="F14" s="57"/>
      <c r="G14" s="57"/>
      <c r="H14" s="57"/>
      <c r="I14" s="57"/>
    </row>
    <row r="15" ht="32.7" customHeight="1">
      <c r="A15" s="15"/>
      <c r="B15" t="s" s="12">
        <v>67</v>
      </c>
      <c r="C15" s="21">
        <v>1019</v>
      </c>
      <c r="D15" s="22">
        <f>C15/C16</f>
        <v>0.5924418604651163</v>
      </c>
      <c r="E15" s="56"/>
      <c r="F15" s="57"/>
      <c r="G15" s="57"/>
      <c r="H15" s="57"/>
      <c r="I15" s="57"/>
    </row>
    <row r="16" ht="20.35" customHeight="1">
      <c r="A16" s="15"/>
      <c r="B16" t="s" s="41">
        <v>40</v>
      </c>
      <c r="C16" s="42">
        <f>SUM(C14:C15)</f>
        <v>1720</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766</v>
      </c>
      <c r="D19" s="22">
        <f>C19/C21</f>
        <v>0.5315752949340735</v>
      </c>
      <c r="E19" s="56"/>
      <c r="F19" s="57"/>
      <c r="G19" s="57"/>
      <c r="H19" s="57"/>
      <c r="I19" s="57"/>
    </row>
    <row r="20" ht="32.7" customHeight="1">
      <c r="A20" s="15"/>
      <c r="B20" t="s" s="12">
        <v>77</v>
      </c>
      <c r="C20" s="21">
        <v>675</v>
      </c>
      <c r="D20" s="22">
        <f>C20/C21</f>
        <v>0.4684247050659264</v>
      </c>
      <c r="E20" s="56"/>
      <c r="F20" s="57"/>
      <c r="G20" s="57"/>
      <c r="H20" s="57"/>
      <c r="I20" s="57"/>
    </row>
    <row r="21" ht="20.35" customHeight="1">
      <c r="A21" s="15"/>
      <c r="B21" t="s" s="41">
        <v>40</v>
      </c>
      <c r="C21" s="42">
        <f>SUM(C19:C20)</f>
        <v>1441</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628</v>
      </c>
      <c r="D24" s="22">
        <f>C24/C26</f>
        <v>0.4243243243243243</v>
      </c>
      <c r="E24" s="56"/>
      <c r="F24" s="57"/>
      <c r="G24" s="57"/>
      <c r="H24" s="57"/>
      <c r="I24" s="57"/>
    </row>
    <row r="25" ht="20.7" customHeight="1">
      <c r="A25" s="15"/>
      <c r="B25" t="s" s="12">
        <v>84</v>
      </c>
      <c r="C25" s="21">
        <v>852</v>
      </c>
      <c r="D25" s="22">
        <f>C25/C26</f>
        <v>0.5756756756756757</v>
      </c>
      <c r="E25" s="56"/>
      <c r="F25" s="57"/>
      <c r="G25" s="57"/>
      <c r="H25" s="57"/>
      <c r="I25" s="57"/>
    </row>
    <row r="26" ht="20.35" customHeight="1">
      <c r="A26" s="15"/>
      <c r="B26" t="s" s="41">
        <v>40</v>
      </c>
      <c r="C26" s="42">
        <f>SUM(C24:C25)</f>
        <v>1480</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835</v>
      </c>
      <c r="D29" s="22">
        <f>C29/C31</f>
        <v>0.4949614700652045</v>
      </c>
      <c r="E29" s="56"/>
      <c r="F29" s="57"/>
      <c r="G29" s="57"/>
      <c r="H29" s="57"/>
      <c r="I29" s="57"/>
    </row>
    <row r="30" ht="20.7" customHeight="1">
      <c r="A30" s="15"/>
      <c r="B30" t="s" s="12">
        <v>90</v>
      </c>
      <c r="C30" s="21">
        <v>852</v>
      </c>
      <c r="D30" s="22">
        <f>C30/C31</f>
        <v>0.5050385299347955</v>
      </c>
      <c r="E30" s="56"/>
      <c r="F30" s="57"/>
      <c r="G30" s="57"/>
      <c r="H30" s="57"/>
      <c r="I30" s="57"/>
    </row>
    <row r="31" ht="20.7" customHeight="1">
      <c r="A31" s="15"/>
      <c r="B31" t="s" s="12">
        <v>40</v>
      </c>
      <c r="C31" s="21">
        <f>SUM(C29:C30)</f>
        <v>1687</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3.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00" customWidth="1"/>
    <col min="10" max="256" width="16.3516" style="10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1501</v>
      </c>
      <c r="D4" s="22">
        <f>C4/C6</f>
        <v>0.4443457667258733</v>
      </c>
      <c r="E4" s="55"/>
      <c r="F4" t="s" s="12">
        <v>25</v>
      </c>
      <c r="G4" s="21">
        <v>1093</v>
      </c>
      <c r="H4" s="22">
        <f>G4/G6</f>
        <v>0.3197776477472206</v>
      </c>
      <c r="I4" s="56"/>
    </row>
    <row r="5" ht="32.7" customHeight="1">
      <c r="A5" s="15"/>
      <c r="B5" t="s" s="12">
        <v>32</v>
      </c>
      <c r="C5" s="21">
        <v>1877</v>
      </c>
      <c r="D5" s="22">
        <f>C5/C6</f>
        <v>0.5556542332741267</v>
      </c>
      <c r="E5" s="55"/>
      <c r="F5" t="s" s="12">
        <v>33</v>
      </c>
      <c r="G5" s="21">
        <v>2325</v>
      </c>
      <c r="H5" s="22">
        <f>G5/G6</f>
        <v>0.6802223522527794</v>
      </c>
      <c r="I5" s="56"/>
    </row>
    <row r="6" ht="20.7" customHeight="1">
      <c r="A6" s="15"/>
      <c r="B6" t="s" s="41">
        <v>40</v>
      </c>
      <c r="C6" s="42">
        <f>SUM(C4:C5)</f>
        <v>3378</v>
      </c>
      <c r="D6" s="43">
        <f>SUM(D4:D5)</f>
        <v>1</v>
      </c>
      <c r="E6" s="55"/>
      <c r="F6" t="s" s="12">
        <v>40</v>
      </c>
      <c r="G6" s="21">
        <f>SUM(G4:G5)</f>
        <v>3418</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2165</v>
      </c>
      <c r="D9" s="22">
        <f>C9/C11</f>
        <v>0.6412914691943128</v>
      </c>
      <c r="E9" s="55"/>
      <c r="F9" t="s" s="12">
        <v>26</v>
      </c>
      <c r="G9" s="21">
        <v>1856</v>
      </c>
      <c r="H9" s="22">
        <f>G9/G11</f>
        <v>0.614162806088683</v>
      </c>
      <c r="I9" s="56"/>
    </row>
    <row r="10" ht="20.7" customHeight="1">
      <c r="A10" s="15"/>
      <c r="B10" t="s" s="12">
        <v>53</v>
      </c>
      <c r="C10" s="21">
        <v>1211</v>
      </c>
      <c r="D10" s="22">
        <f>C10/C11</f>
        <v>0.3587085308056872</v>
      </c>
      <c r="E10" s="55"/>
      <c r="F10" t="s" s="12">
        <v>34</v>
      </c>
      <c r="G10" s="21">
        <v>1166</v>
      </c>
      <c r="H10" s="22">
        <f>G10/G11</f>
        <v>0.385837193911317</v>
      </c>
      <c r="I10" s="56"/>
    </row>
    <row r="11" ht="20.7" customHeight="1">
      <c r="A11" s="15"/>
      <c r="B11" t="s" s="41">
        <v>40</v>
      </c>
      <c r="C11" s="42">
        <f>SUM(C9:C10)</f>
        <v>3376</v>
      </c>
      <c r="D11" s="43">
        <f>SUM(D9:D10)</f>
        <v>1</v>
      </c>
      <c r="E11" s="55"/>
      <c r="F11" t="s" s="12">
        <v>40</v>
      </c>
      <c r="G11" s="21">
        <f>SUM(G9:G10)</f>
        <v>3022</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2113</v>
      </c>
      <c r="D14" s="22">
        <f>C14/C16</f>
        <v>0.6533704390847248</v>
      </c>
      <c r="E14" s="56"/>
      <c r="F14" s="57"/>
      <c r="G14" s="57"/>
      <c r="H14" s="57"/>
      <c r="I14" s="57"/>
    </row>
    <row r="15" ht="32.7" customHeight="1">
      <c r="A15" s="15"/>
      <c r="B15" t="s" s="12">
        <v>67</v>
      </c>
      <c r="C15" s="21">
        <v>1121</v>
      </c>
      <c r="D15" s="22">
        <f>C15/C16</f>
        <v>0.3466295609152752</v>
      </c>
      <c r="E15" s="56"/>
      <c r="F15" s="57"/>
      <c r="G15" s="57"/>
      <c r="H15" s="57"/>
      <c r="I15" s="57"/>
    </row>
    <row r="16" ht="20.35" customHeight="1">
      <c r="A16" s="15"/>
      <c r="B16" t="s" s="41">
        <v>40</v>
      </c>
      <c r="C16" s="42">
        <f>SUM(C14:C15)</f>
        <v>3234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1479</v>
      </c>
      <c r="D19" s="22">
        <f>C19/C21</f>
        <v>0.5469674556213018</v>
      </c>
      <c r="E19" s="56"/>
      <c r="F19" s="57"/>
      <c r="G19" s="57"/>
      <c r="H19" s="57"/>
      <c r="I19" s="57"/>
    </row>
    <row r="20" ht="32.7" customHeight="1">
      <c r="A20" s="15"/>
      <c r="B20" t="s" s="12">
        <v>77</v>
      </c>
      <c r="C20" s="21">
        <v>1225</v>
      </c>
      <c r="D20" s="22">
        <f>C20/C21</f>
        <v>0.4530325443786982</v>
      </c>
      <c r="E20" s="56"/>
      <c r="F20" s="57"/>
      <c r="G20" s="57"/>
      <c r="H20" s="57"/>
      <c r="I20" s="57"/>
    </row>
    <row r="21" ht="20.35" customHeight="1">
      <c r="A21" s="15"/>
      <c r="B21" t="s" s="41">
        <v>40</v>
      </c>
      <c r="C21" s="42">
        <f>SUM(C19:C20)</f>
        <v>2704</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1578</v>
      </c>
      <c r="D24" s="22">
        <f>C24/C26</f>
        <v>0.6011428571428571</v>
      </c>
      <c r="E24" s="56"/>
      <c r="F24" s="57"/>
      <c r="G24" s="57"/>
      <c r="H24" s="57"/>
      <c r="I24" s="57"/>
    </row>
    <row r="25" ht="20.7" customHeight="1">
      <c r="A25" s="15"/>
      <c r="B25" t="s" s="12">
        <v>84</v>
      </c>
      <c r="C25" s="21">
        <v>1047</v>
      </c>
      <c r="D25" s="22">
        <f>C25/C26</f>
        <v>0.3988571428571429</v>
      </c>
      <c r="E25" s="56"/>
      <c r="F25" s="57"/>
      <c r="G25" s="57"/>
      <c r="H25" s="57"/>
      <c r="I25" s="57"/>
    </row>
    <row r="26" ht="20.35" customHeight="1">
      <c r="A26" s="15"/>
      <c r="B26" t="s" s="41">
        <v>40</v>
      </c>
      <c r="C26" s="42">
        <f>SUM(C24:C25)</f>
        <v>2625</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1558</v>
      </c>
      <c r="D29" s="22">
        <f>C29/C31</f>
        <v>0.5042071197411003</v>
      </c>
      <c r="E29" s="56"/>
      <c r="F29" s="57"/>
      <c r="G29" s="57"/>
      <c r="H29" s="57"/>
      <c r="I29" s="57"/>
    </row>
    <row r="30" ht="20.7" customHeight="1">
      <c r="A30" s="15"/>
      <c r="B30" t="s" s="12">
        <v>90</v>
      </c>
      <c r="C30" s="21">
        <v>1532</v>
      </c>
      <c r="D30" s="22">
        <f>C30/C31</f>
        <v>0.4957928802588997</v>
      </c>
      <c r="E30" s="56"/>
      <c r="F30" s="57"/>
      <c r="G30" s="57"/>
      <c r="H30" s="57"/>
      <c r="I30" s="57"/>
    </row>
    <row r="31" ht="20.7" customHeight="1">
      <c r="A31" s="15"/>
      <c r="B31" t="s" s="12">
        <v>40</v>
      </c>
      <c r="C31" s="21">
        <f>SUM(C29:C30)</f>
        <v>3090</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4.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01" customWidth="1"/>
    <col min="6" max="256" width="16.3516" style="101"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74</v>
      </c>
      <c r="D4" s="22">
        <f>C4/C6</f>
        <v>0.6434782608695652</v>
      </c>
      <c r="E4" s="56"/>
    </row>
    <row r="5" ht="32.7" customHeight="1">
      <c r="A5" s="15"/>
      <c r="B5" t="s" s="12">
        <v>32</v>
      </c>
      <c r="C5" s="21">
        <v>41</v>
      </c>
      <c r="D5" s="22">
        <f>C5/C6</f>
        <v>0.3565217391304348</v>
      </c>
      <c r="E5" s="56"/>
    </row>
    <row r="6" ht="20.35" customHeight="1">
      <c r="A6" s="15"/>
      <c r="B6" t="s" s="41">
        <v>40</v>
      </c>
      <c r="C6" s="42">
        <f>SUM(C4:C5)</f>
        <v>115</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33</v>
      </c>
      <c r="D9" s="22">
        <f>C9/C11</f>
        <v>0.2894736842105263</v>
      </c>
      <c r="E9" s="56"/>
    </row>
    <row r="10" ht="20.7" customHeight="1">
      <c r="A10" s="15"/>
      <c r="B10" t="s" s="12">
        <v>53</v>
      </c>
      <c r="C10" s="21">
        <v>81</v>
      </c>
      <c r="D10" s="22">
        <f>C10/C11</f>
        <v>0.7105263157894737</v>
      </c>
      <c r="E10" s="56"/>
    </row>
    <row r="11" ht="20.35" customHeight="1">
      <c r="A11" s="15"/>
      <c r="B11" t="s" s="41">
        <v>40</v>
      </c>
      <c r="C11" s="42">
        <f>SUM(C9:C10)</f>
        <v>114</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52</v>
      </c>
      <c r="D14" s="22">
        <f>C14/C16</f>
        <v>0.4727272727272727</v>
      </c>
      <c r="E14" s="56"/>
    </row>
    <row r="15" ht="32.7" customHeight="1">
      <c r="A15" s="15"/>
      <c r="B15" t="s" s="12">
        <v>67</v>
      </c>
      <c r="C15" s="21">
        <v>58</v>
      </c>
      <c r="D15" s="22">
        <f>C15/C16</f>
        <v>0.5272727272727272</v>
      </c>
      <c r="E15" s="56"/>
    </row>
    <row r="16" ht="20.35" customHeight="1">
      <c r="A16" s="15"/>
      <c r="B16" t="s" s="41">
        <v>40</v>
      </c>
      <c r="C16" s="42">
        <f>SUM(C14:C15)</f>
        <v>110</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60</v>
      </c>
      <c r="D19" s="22">
        <f>C19/C21</f>
        <v>0.594059405940594</v>
      </c>
      <c r="E19" s="56"/>
    </row>
    <row r="20" ht="32.7" customHeight="1">
      <c r="A20" s="15"/>
      <c r="B20" t="s" s="12">
        <v>77</v>
      </c>
      <c r="C20" s="21">
        <v>41</v>
      </c>
      <c r="D20" s="22">
        <f>C20/C21</f>
        <v>0.405940594059406</v>
      </c>
      <c r="E20" s="56"/>
    </row>
    <row r="21" ht="20.35" customHeight="1">
      <c r="A21" s="15"/>
      <c r="B21" t="s" s="41">
        <v>40</v>
      </c>
      <c r="C21" s="42">
        <f>SUM(C19:C20)</f>
        <v>101</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22</v>
      </c>
      <c r="D24" s="22">
        <f>C24/C26</f>
        <v>0.2115384615384615</v>
      </c>
      <c r="E24" s="56"/>
    </row>
    <row r="25" ht="20.7" customHeight="1">
      <c r="A25" s="15"/>
      <c r="B25" t="s" s="12">
        <v>84</v>
      </c>
      <c r="C25" s="21">
        <v>82</v>
      </c>
      <c r="D25" s="22">
        <f>C25/C26</f>
        <v>0.7884615384615384</v>
      </c>
      <c r="E25" s="56"/>
    </row>
    <row r="26" ht="20.35" customHeight="1">
      <c r="A26" s="15"/>
      <c r="B26" t="s" s="41">
        <v>40</v>
      </c>
      <c r="C26" s="42">
        <f>SUM(C24:C25)</f>
        <v>104</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34</v>
      </c>
      <c r="D29" s="22">
        <f>C29/C31</f>
        <v>0.3035714285714285</v>
      </c>
      <c r="E29" s="56"/>
    </row>
    <row r="30" ht="20.7" customHeight="1">
      <c r="A30" s="15"/>
      <c r="B30" t="s" s="12">
        <v>90</v>
      </c>
      <c r="C30" s="21">
        <v>78</v>
      </c>
      <c r="D30" s="22">
        <f>C30/C31</f>
        <v>0.6964285714285714</v>
      </c>
      <c r="E30" s="56"/>
    </row>
    <row r="31" ht="20.7" customHeight="1">
      <c r="A31" s="15"/>
      <c r="B31" t="s" s="12">
        <v>40</v>
      </c>
      <c r="C31" s="21">
        <f>SUM(C29:C30)</f>
        <v>112</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5.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02" customWidth="1"/>
    <col min="6" max="256" width="16.3516" style="102"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76</v>
      </c>
      <c r="D4" s="22">
        <f>C4/C6</f>
        <v>0.4086021505376344</v>
      </c>
      <c r="E4" s="56"/>
    </row>
    <row r="5" ht="32.7" customHeight="1">
      <c r="A5" s="15"/>
      <c r="B5" t="s" s="12">
        <v>32</v>
      </c>
      <c r="C5" s="21">
        <v>110</v>
      </c>
      <c r="D5" s="22">
        <f>C5/C6</f>
        <v>0.5913978494623656</v>
      </c>
      <c r="E5" s="56"/>
    </row>
    <row r="6" ht="20.35" customHeight="1">
      <c r="A6" s="15"/>
      <c r="B6" t="s" s="41">
        <v>40</v>
      </c>
      <c r="C6" s="42">
        <f>SUM(C4:C5)</f>
        <v>186</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39</v>
      </c>
      <c r="D9" s="22">
        <f>C9/C11</f>
        <v>0.2119565217391304</v>
      </c>
      <c r="E9" s="56"/>
    </row>
    <row r="10" ht="20.7" customHeight="1">
      <c r="A10" s="15"/>
      <c r="B10" t="s" s="12">
        <v>53</v>
      </c>
      <c r="C10" s="21">
        <v>145</v>
      </c>
      <c r="D10" s="22">
        <f>C10/C11</f>
        <v>0.7880434782608695</v>
      </c>
      <c r="E10" s="56"/>
    </row>
    <row r="11" ht="20.35" customHeight="1">
      <c r="A11" s="15"/>
      <c r="B11" t="s" s="41">
        <v>40</v>
      </c>
      <c r="C11" s="42">
        <f>SUM(C9:C10)</f>
        <v>184</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70</v>
      </c>
      <c r="D14" s="22">
        <f>C14/C16</f>
        <v>0.3932584269662922</v>
      </c>
      <c r="E14" s="56"/>
    </row>
    <row r="15" ht="32.7" customHeight="1">
      <c r="A15" s="15"/>
      <c r="B15" t="s" s="12">
        <v>67</v>
      </c>
      <c r="C15" s="21">
        <v>108</v>
      </c>
      <c r="D15" s="22">
        <f>C15/C16</f>
        <v>0.6067415730337079</v>
      </c>
      <c r="E15" s="56"/>
    </row>
    <row r="16" ht="20.35" customHeight="1">
      <c r="A16" s="15"/>
      <c r="B16" t="s" s="41">
        <v>40</v>
      </c>
      <c r="C16" s="42">
        <f>SUM(C14:C15)</f>
        <v>178</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93</v>
      </c>
      <c r="D19" s="22">
        <f>C19/C21</f>
        <v>0.5886075949367089</v>
      </c>
      <c r="E19" s="56"/>
    </row>
    <row r="20" ht="32.7" customHeight="1">
      <c r="A20" s="15"/>
      <c r="B20" t="s" s="12">
        <v>77</v>
      </c>
      <c r="C20" s="21">
        <v>65</v>
      </c>
      <c r="D20" s="22">
        <f>C20/C21</f>
        <v>0.4113924050632912</v>
      </c>
      <c r="E20" s="56"/>
    </row>
    <row r="21" ht="20.35" customHeight="1">
      <c r="A21" s="15"/>
      <c r="B21" t="s" s="41">
        <v>40</v>
      </c>
      <c r="C21" s="42">
        <f>SUM(C19:C20)</f>
        <v>158</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54</v>
      </c>
      <c r="D24" s="22">
        <f>C24/C26</f>
        <v>0.3439490445859872</v>
      </c>
      <c r="E24" s="56"/>
    </row>
    <row r="25" ht="20.7" customHeight="1">
      <c r="A25" s="15"/>
      <c r="B25" t="s" s="12">
        <v>84</v>
      </c>
      <c r="C25" s="21">
        <v>103</v>
      </c>
      <c r="D25" s="22">
        <f>C25/C26</f>
        <v>0.6560509554140127</v>
      </c>
      <c r="E25" s="56"/>
    </row>
    <row r="26" ht="20.35" customHeight="1">
      <c r="A26" s="15"/>
      <c r="B26" t="s" s="41">
        <v>40</v>
      </c>
      <c r="C26" s="42">
        <f>SUM(C24:C25)</f>
        <v>157</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71</v>
      </c>
      <c r="D29" s="22">
        <f>C29/C31</f>
        <v>0.4034090909090909</v>
      </c>
      <c r="E29" s="56"/>
    </row>
    <row r="30" ht="20.7" customHeight="1">
      <c r="A30" s="15"/>
      <c r="B30" t="s" s="12">
        <v>90</v>
      </c>
      <c r="C30" s="21">
        <v>105</v>
      </c>
      <c r="D30" s="22">
        <f>C30/C31</f>
        <v>0.5965909090909091</v>
      </c>
      <c r="E30" s="56"/>
    </row>
    <row r="31" ht="20.7" customHeight="1">
      <c r="A31" s="15"/>
      <c r="B31" t="s" s="12">
        <v>40</v>
      </c>
      <c r="C31" s="21">
        <f>SUM(C29:C30)</f>
        <v>176</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6.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03" customWidth="1"/>
    <col min="10" max="256" width="16.3516" style="103"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955</v>
      </c>
      <c r="D4" s="22">
        <f>C4/C6</f>
        <v>0.4631425800193986</v>
      </c>
      <c r="E4" s="55"/>
      <c r="F4" t="s" s="12">
        <v>25</v>
      </c>
      <c r="G4" s="21">
        <v>649</v>
      </c>
      <c r="H4" s="22">
        <f>G4/G6</f>
        <v>0.3075829383886256</v>
      </c>
      <c r="I4" s="56"/>
    </row>
    <row r="5" ht="32.7" customHeight="1">
      <c r="A5" s="15"/>
      <c r="B5" t="s" s="12">
        <v>32</v>
      </c>
      <c r="C5" s="21">
        <v>1107</v>
      </c>
      <c r="D5" s="22">
        <f>C5/C6</f>
        <v>0.5368574199806013</v>
      </c>
      <c r="E5" s="55"/>
      <c r="F5" t="s" s="12">
        <v>33</v>
      </c>
      <c r="G5" s="21">
        <v>1461</v>
      </c>
      <c r="H5" s="22">
        <f>G5/G6</f>
        <v>0.6924170616113744</v>
      </c>
      <c r="I5" s="56"/>
    </row>
    <row r="6" ht="20.7" customHeight="1">
      <c r="A6" s="15"/>
      <c r="B6" t="s" s="41">
        <v>40</v>
      </c>
      <c r="C6" s="42">
        <f>SUM(C4:C5)</f>
        <v>2062</v>
      </c>
      <c r="D6" s="43">
        <f>SUM(D4:D5)</f>
        <v>1</v>
      </c>
      <c r="E6" s="55"/>
      <c r="F6" t="s" s="12">
        <v>40</v>
      </c>
      <c r="G6" s="21">
        <f>SUM(G4:G5)</f>
        <v>2110</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1334</v>
      </c>
      <c r="D9" s="22">
        <f>C9/C11</f>
        <v>0.6485172581429266</v>
      </c>
      <c r="E9" s="55"/>
      <c r="F9" t="s" s="12">
        <v>26</v>
      </c>
      <c r="G9" s="21">
        <v>962</v>
      </c>
      <c r="H9" s="22">
        <f>G9/G11</f>
        <v>0.5044572627163083</v>
      </c>
      <c r="I9" s="56"/>
    </row>
    <row r="10" ht="20.7" customHeight="1">
      <c r="A10" s="15"/>
      <c r="B10" t="s" s="12">
        <v>53</v>
      </c>
      <c r="C10" s="21">
        <v>723</v>
      </c>
      <c r="D10" s="22">
        <f>C10/C11</f>
        <v>0.3514827418570734</v>
      </c>
      <c r="E10" s="55"/>
      <c r="F10" t="s" s="12">
        <v>34</v>
      </c>
      <c r="G10" s="21">
        <v>945</v>
      </c>
      <c r="H10" s="22">
        <f>G10/G11</f>
        <v>0.4955427372836916</v>
      </c>
      <c r="I10" s="56"/>
    </row>
    <row r="11" ht="20.7" customHeight="1">
      <c r="A11" s="15"/>
      <c r="B11" t="s" s="41">
        <v>40</v>
      </c>
      <c r="C11" s="42">
        <f>SUM(C9:C10)</f>
        <v>2057</v>
      </c>
      <c r="D11" s="43">
        <f>SUM(D9:D10)</f>
        <v>1</v>
      </c>
      <c r="E11" s="55"/>
      <c r="F11" t="s" s="12">
        <v>40</v>
      </c>
      <c r="G11" s="21">
        <f>SUM(G9:G10)</f>
        <v>1907</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1554</v>
      </c>
      <c r="D14" s="22">
        <f>C14/C16</f>
        <v>0.7636363636363637</v>
      </c>
      <c r="E14" s="56"/>
      <c r="F14" s="57"/>
      <c r="G14" s="57"/>
      <c r="H14" s="57"/>
      <c r="I14" s="57"/>
    </row>
    <row r="15" ht="32.7" customHeight="1">
      <c r="A15" s="15"/>
      <c r="B15" t="s" s="12">
        <v>67</v>
      </c>
      <c r="C15" s="21">
        <v>481</v>
      </c>
      <c r="D15" s="22">
        <f>C15/C16</f>
        <v>0.2363636363636364</v>
      </c>
      <c r="E15" s="56"/>
      <c r="F15" s="57"/>
      <c r="G15" s="57"/>
      <c r="H15" s="57"/>
      <c r="I15" s="57"/>
    </row>
    <row r="16" ht="20.35" customHeight="1">
      <c r="A16" s="15"/>
      <c r="B16" t="s" s="41">
        <v>40</v>
      </c>
      <c r="C16" s="42">
        <f>SUM(C14:C15)</f>
        <v>2035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933</v>
      </c>
      <c r="D19" s="22">
        <f>C19/C21</f>
        <v>0.5773514851485149</v>
      </c>
      <c r="E19" s="56"/>
      <c r="F19" s="57"/>
      <c r="G19" s="57"/>
      <c r="H19" s="57"/>
      <c r="I19" s="57"/>
    </row>
    <row r="20" ht="32.7" customHeight="1">
      <c r="A20" s="15"/>
      <c r="B20" t="s" s="12">
        <v>77</v>
      </c>
      <c r="C20" s="21">
        <v>683</v>
      </c>
      <c r="D20" s="22">
        <f>C20/C21</f>
        <v>0.4226485148514851</v>
      </c>
      <c r="E20" s="56"/>
      <c r="F20" s="57"/>
      <c r="G20" s="57"/>
      <c r="H20" s="57"/>
      <c r="I20" s="57"/>
    </row>
    <row r="21" ht="20.35" customHeight="1">
      <c r="A21" s="15"/>
      <c r="B21" t="s" s="41">
        <v>40</v>
      </c>
      <c r="C21" s="42">
        <f>SUM(C19:C20)</f>
        <v>1616</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865</v>
      </c>
      <c r="D24" s="22">
        <f>C24/C26</f>
        <v>0.5481622306717364</v>
      </c>
      <c r="E24" s="56"/>
      <c r="F24" s="57"/>
      <c r="G24" s="57"/>
      <c r="H24" s="57"/>
      <c r="I24" s="57"/>
    </row>
    <row r="25" ht="20.7" customHeight="1">
      <c r="A25" s="15"/>
      <c r="B25" t="s" s="12">
        <v>84</v>
      </c>
      <c r="C25" s="21">
        <v>713</v>
      </c>
      <c r="D25" s="22">
        <f>C25/C26</f>
        <v>0.4518377693282636</v>
      </c>
      <c r="E25" s="56"/>
      <c r="F25" s="57"/>
      <c r="G25" s="57"/>
      <c r="H25" s="57"/>
      <c r="I25" s="57"/>
    </row>
    <row r="26" ht="20.35" customHeight="1">
      <c r="A26" s="15"/>
      <c r="B26" t="s" s="41">
        <v>40</v>
      </c>
      <c r="C26" s="42">
        <f>SUM(C24:C25)</f>
        <v>1578</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710</v>
      </c>
      <c r="D29" s="22">
        <f>C29/C31</f>
        <v>0.3802892340653455</v>
      </c>
      <c r="E29" s="56"/>
      <c r="F29" s="57"/>
      <c r="G29" s="57"/>
      <c r="H29" s="57"/>
      <c r="I29" s="57"/>
    </row>
    <row r="30" ht="20.7" customHeight="1">
      <c r="A30" s="15"/>
      <c r="B30" t="s" s="12">
        <v>90</v>
      </c>
      <c r="C30" s="21">
        <v>1157</v>
      </c>
      <c r="D30" s="22">
        <f>C30/C31</f>
        <v>0.6197107659346546</v>
      </c>
      <c r="E30" s="56"/>
      <c r="F30" s="57"/>
      <c r="G30" s="57"/>
      <c r="H30" s="57"/>
      <c r="I30" s="57"/>
    </row>
    <row r="31" ht="20.7" customHeight="1">
      <c r="A31" s="15"/>
      <c r="B31" t="s" s="12">
        <v>40</v>
      </c>
      <c r="C31" s="21">
        <f>SUM(C29:C30)</f>
        <v>1867</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7.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104" customWidth="1"/>
    <col min="14" max="256" width="16.3516" style="104"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17</v>
      </c>
      <c r="G3" t="s" s="12">
        <v>15</v>
      </c>
      <c r="H3" t="s" s="12">
        <v>16</v>
      </c>
      <c r="I3" s="52"/>
      <c r="J3" t="s" s="12">
        <v>172</v>
      </c>
      <c r="K3" t="s" s="12">
        <v>15</v>
      </c>
      <c r="L3" t="s" s="12">
        <v>16</v>
      </c>
      <c r="M3" s="53"/>
    </row>
    <row r="4" ht="20.7" customHeight="1">
      <c r="A4" s="15"/>
      <c r="B4" t="s" s="12">
        <v>24</v>
      </c>
      <c r="C4" s="21">
        <v>4784</v>
      </c>
      <c r="D4" s="22">
        <f>C4/C6</f>
        <v>0.4511079679396511</v>
      </c>
      <c r="E4" s="55"/>
      <c r="F4" t="s" s="12">
        <v>25</v>
      </c>
      <c r="G4" s="21">
        <v>3368</v>
      </c>
      <c r="H4" s="22">
        <f>G4/G6</f>
        <v>0.310157473063818</v>
      </c>
      <c r="I4" s="55"/>
      <c r="J4" t="s" s="12">
        <v>173</v>
      </c>
      <c r="K4" s="21">
        <v>1109</v>
      </c>
      <c r="L4" s="22">
        <f>K4/K6</f>
        <v>0.3246487119437939</v>
      </c>
      <c r="M4" s="56"/>
    </row>
    <row r="5" ht="32.7" customHeight="1">
      <c r="A5" s="15"/>
      <c r="B5" t="s" s="12">
        <v>32</v>
      </c>
      <c r="C5" s="21">
        <v>5821</v>
      </c>
      <c r="D5" s="22">
        <f>C5/C6</f>
        <v>0.5488920320603489</v>
      </c>
      <c r="E5" s="55"/>
      <c r="F5" t="s" s="12">
        <v>33</v>
      </c>
      <c r="G5" s="21">
        <v>7491</v>
      </c>
      <c r="H5" s="22">
        <f>G5/G6</f>
        <v>0.689842526936182</v>
      </c>
      <c r="I5" s="55"/>
      <c r="J5" t="s" s="12">
        <v>174</v>
      </c>
      <c r="K5" s="21">
        <v>2307</v>
      </c>
      <c r="L5" s="22">
        <f>K5/K6</f>
        <v>0.675351288056206</v>
      </c>
      <c r="M5" s="56"/>
    </row>
    <row r="6" ht="20.7" customHeight="1">
      <c r="A6" s="15"/>
      <c r="B6" t="s" s="41">
        <v>40</v>
      </c>
      <c r="C6" s="42">
        <f>SUM(C4:C5)</f>
        <v>10605</v>
      </c>
      <c r="D6" s="43">
        <f>SUM(D4:D5)</f>
        <v>1</v>
      </c>
      <c r="E6" s="55"/>
      <c r="F6" t="s" s="12">
        <v>40</v>
      </c>
      <c r="G6" s="21">
        <f>SUM(G4:G5)</f>
        <v>10859</v>
      </c>
      <c r="H6" s="22">
        <f>SUM(H4:H5)</f>
        <v>1</v>
      </c>
      <c r="I6" s="55"/>
      <c r="J6" t="s" s="12">
        <v>40</v>
      </c>
      <c r="K6" s="21">
        <f>SUM(K4:K5)</f>
        <v>3416</v>
      </c>
      <c r="L6" s="22">
        <f>SUM(L4:L5)</f>
        <v>1</v>
      </c>
      <c r="M6" s="56"/>
    </row>
    <row r="7" ht="20.7" customHeight="1">
      <c r="A7" s="26"/>
      <c r="B7" s="27"/>
      <c r="C7" s="27"/>
      <c r="D7" s="27"/>
      <c r="E7" s="58"/>
      <c r="F7" s="59"/>
      <c r="G7" s="59"/>
      <c r="H7" s="59"/>
      <c r="I7" s="57"/>
      <c r="J7" s="60"/>
      <c r="K7" s="60"/>
      <c r="L7" s="60"/>
      <c r="M7" s="57"/>
    </row>
    <row r="8" ht="20.7" customHeight="1">
      <c r="A8" s="15"/>
      <c r="B8" t="s" s="12">
        <v>41</v>
      </c>
      <c r="C8" t="s" s="12">
        <v>15</v>
      </c>
      <c r="D8" t="s" s="12">
        <v>16</v>
      </c>
      <c r="E8" s="55"/>
      <c r="F8" t="s" s="12">
        <v>18</v>
      </c>
      <c r="G8" t="s" s="12">
        <v>15</v>
      </c>
      <c r="H8" t="s" s="12">
        <v>16</v>
      </c>
      <c r="I8" s="56"/>
      <c r="J8" s="57"/>
      <c r="K8" s="57"/>
      <c r="L8" s="57"/>
      <c r="M8" s="57"/>
    </row>
    <row r="9" ht="20.7" customHeight="1">
      <c r="A9" s="15"/>
      <c r="B9" t="s" s="12">
        <v>47</v>
      </c>
      <c r="C9" s="21">
        <v>6343</v>
      </c>
      <c r="D9" s="22">
        <f>C9/C11</f>
        <v>0.5989612842304061</v>
      </c>
      <c r="E9" s="55"/>
      <c r="F9" t="s" s="12">
        <v>26</v>
      </c>
      <c r="G9" s="21">
        <v>6855</v>
      </c>
      <c r="H9" s="22">
        <f>G9/G11</f>
        <v>0.7054646495832047</v>
      </c>
      <c r="I9" s="56"/>
      <c r="J9" s="57"/>
      <c r="K9" s="57"/>
      <c r="L9" s="57"/>
      <c r="M9" s="57"/>
    </row>
    <row r="10" ht="20.7" customHeight="1">
      <c r="A10" s="15"/>
      <c r="B10" t="s" s="12">
        <v>53</v>
      </c>
      <c r="C10" s="21">
        <v>4247</v>
      </c>
      <c r="D10" s="22">
        <f>C10/C11</f>
        <v>0.4010387157695939</v>
      </c>
      <c r="E10" s="55"/>
      <c r="F10" t="s" s="12">
        <v>34</v>
      </c>
      <c r="G10" s="21">
        <v>2862</v>
      </c>
      <c r="H10" s="22">
        <f>G10/G11</f>
        <v>0.2945353504167953</v>
      </c>
      <c r="I10" s="56"/>
      <c r="J10" s="57"/>
      <c r="K10" s="57"/>
      <c r="L10" s="57"/>
      <c r="M10" s="57"/>
    </row>
    <row r="11" ht="20.7" customHeight="1">
      <c r="A11" s="15"/>
      <c r="B11" t="s" s="41">
        <v>40</v>
      </c>
      <c r="C11" s="42">
        <f>SUM(C9:C10)</f>
        <v>10590</v>
      </c>
      <c r="D11" s="43">
        <f>SUM(D9:D10)</f>
        <v>1</v>
      </c>
      <c r="E11" s="55"/>
      <c r="F11" t="s" s="12">
        <v>40</v>
      </c>
      <c r="G11" s="21">
        <f>SUM(G9:G10)</f>
        <v>9717</v>
      </c>
      <c r="H11" s="22">
        <f>SUM(H9:H10)</f>
        <v>1</v>
      </c>
      <c r="I11" s="56"/>
      <c r="J11" s="57"/>
      <c r="K11" s="57"/>
      <c r="L11" s="57"/>
      <c r="M11" s="57"/>
    </row>
    <row r="12" ht="20.7" customHeight="1">
      <c r="A12" s="26"/>
      <c r="B12" s="27"/>
      <c r="C12" s="27"/>
      <c r="D12" s="27"/>
      <c r="E12" s="58"/>
      <c r="F12" s="60"/>
      <c r="G12" s="60"/>
      <c r="H12" s="60"/>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8937</v>
      </c>
      <c r="D14" s="22">
        <f>C14/C16</f>
        <v>0.8381318578261278</v>
      </c>
      <c r="E14" s="56"/>
      <c r="F14" s="57"/>
      <c r="G14" s="57"/>
      <c r="H14" s="57"/>
      <c r="I14" s="57"/>
      <c r="J14" s="57"/>
      <c r="K14" s="57"/>
      <c r="L14" s="57"/>
      <c r="M14" s="57"/>
    </row>
    <row r="15" ht="32.7" customHeight="1">
      <c r="A15" s="15"/>
      <c r="B15" t="s" s="12">
        <v>67</v>
      </c>
      <c r="C15" s="21">
        <v>1726</v>
      </c>
      <c r="D15" s="22">
        <f>C15/C16</f>
        <v>0.1618681421738723</v>
      </c>
      <c r="E15" s="56"/>
      <c r="F15" s="57"/>
      <c r="G15" s="57"/>
      <c r="H15" s="57"/>
      <c r="I15" s="57"/>
      <c r="J15" s="57"/>
      <c r="K15" s="57"/>
      <c r="L15" s="57"/>
      <c r="M15" s="57"/>
    </row>
    <row r="16" ht="20.35" customHeight="1">
      <c r="A16" s="15"/>
      <c r="B16" t="s" s="41">
        <v>40</v>
      </c>
      <c r="C16" s="42">
        <f>SUM(C14:C15)</f>
        <v>10663</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4600</v>
      </c>
      <c r="D19" s="22">
        <f>C19/C21</f>
        <v>0.5495161868355035</v>
      </c>
      <c r="E19" s="56"/>
      <c r="F19" s="57"/>
      <c r="G19" s="57"/>
      <c r="H19" s="57"/>
      <c r="I19" s="57"/>
      <c r="J19" s="57"/>
      <c r="K19" s="57"/>
      <c r="L19" s="57"/>
      <c r="M19" s="57"/>
    </row>
    <row r="20" ht="32.7" customHeight="1">
      <c r="A20" s="15"/>
      <c r="B20" t="s" s="12">
        <v>77</v>
      </c>
      <c r="C20" s="21">
        <v>3771</v>
      </c>
      <c r="D20" s="22">
        <f>C20/C21</f>
        <v>0.4504838131644965</v>
      </c>
      <c r="E20" s="56"/>
      <c r="F20" s="57"/>
      <c r="G20" s="57"/>
      <c r="H20" s="57"/>
      <c r="I20" s="57"/>
      <c r="J20" s="57"/>
      <c r="K20" s="57"/>
      <c r="L20" s="57"/>
      <c r="M20" s="57"/>
    </row>
    <row r="21" ht="20.35" customHeight="1">
      <c r="A21" s="15"/>
      <c r="B21" t="s" s="41">
        <v>40</v>
      </c>
      <c r="C21" s="42">
        <f>SUM(C19:C20)</f>
        <v>8371</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4555</v>
      </c>
      <c r="D24" s="22">
        <f>C24/C26</f>
        <v>0.5590328915071183</v>
      </c>
      <c r="E24" s="56"/>
      <c r="F24" s="57"/>
      <c r="G24" s="57"/>
      <c r="H24" s="57"/>
      <c r="I24" s="57"/>
      <c r="J24" s="57"/>
      <c r="K24" s="57"/>
      <c r="L24" s="57"/>
      <c r="M24" s="57"/>
    </row>
    <row r="25" ht="20.7" customHeight="1">
      <c r="A25" s="15"/>
      <c r="B25" t="s" s="12">
        <v>84</v>
      </c>
      <c r="C25" s="21">
        <v>3593</v>
      </c>
      <c r="D25" s="22">
        <f>C25/C26</f>
        <v>0.4409671084928817</v>
      </c>
      <c r="E25" s="56"/>
      <c r="F25" s="57"/>
      <c r="G25" s="57"/>
      <c r="H25" s="57"/>
      <c r="I25" s="57"/>
      <c r="J25" s="57"/>
      <c r="K25" s="57"/>
      <c r="L25" s="57"/>
      <c r="M25" s="57"/>
    </row>
    <row r="26" ht="20.35" customHeight="1">
      <c r="A26" s="15"/>
      <c r="B26" t="s" s="41">
        <v>40</v>
      </c>
      <c r="C26" s="42">
        <f>SUM(C24:C25)</f>
        <v>8148</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4267</v>
      </c>
      <c r="D29" s="22">
        <f>C29/C31</f>
        <v>0.4513910927747805</v>
      </c>
      <c r="E29" s="56"/>
      <c r="F29" s="57"/>
      <c r="G29" s="57"/>
      <c r="H29" s="57"/>
      <c r="I29" s="57"/>
      <c r="J29" s="57"/>
      <c r="K29" s="57"/>
      <c r="L29" s="57"/>
      <c r="M29" s="57"/>
    </row>
    <row r="30" ht="20.7" customHeight="1">
      <c r="A30" s="15"/>
      <c r="B30" t="s" s="12">
        <v>90</v>
      </c>
      <c r="C30" s="21">
        <v>5186</v>
      </c>
      <c r="D30" s="22">
        <f>C30/C31</f>
        <v>0.5486089072252195</v>
      </c>
      <c r="E30" s="56"/>
      <c r="F30" s="57"/>
      <c r="G30" s="57"/>
      <c r="H30" s="57"/>
      <c r="I30" s="57"/>
      <c r="J30" s="57"/>
      <c r="K30" s="57"/>
      <c r="L30" s="57"/>
      <c r="M30" s="57"/>
    </row>
    <row r="31" ht="20.7" customHeight="1">
      <c r="A31" s="15"/>
      <c r="B31" t="s" s="12">
        <v>40</v>
      </c>
      <c r="C31" s="21">
        <f>SUM(C29:C30)</f>
        <v>9453</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8.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105" customWidth="1"/>
    <col min="14" max="256" width="16.3516" style="105"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62</v>
      </c>
      <c r="G3" t="s" s="12">
        <v>15</v>
      </c>
      <c r="H3" t="s" s="12">
        <v>16</v>
      </c>
      <c r="I3" s="52"/>
      <c r="J3" t="s" s="12">
        <v>176</v>
      </c>
      <c r="K3" t="s" s="12">
        <v>15</v>
      </c>
      <c r="L3" t="s" s="12">
        <v>16</v>
      </c>
      <c r="M3" s="53"/>
    </row>
    <row r="4" ht="20.7" customHeight="1">
      <c r="A4" s="15"/>
      <c r="B4" t="s" s="12">
        <v>24</v>
      </c>
      <c r="C4" s="21">
        <v>3309</v>
      </c>
      <c r="D4" s="22">
        <f>C4/C6</f>
        <v>0.6691607684529828</v>
      </c>
      <c r="E4" s="55"/>
      <c r="F4" t="s" s="12">
        <v>66</v>
      </c>
      <c r="G4" s="21">
        <v>2941</v>
      </c>
      <c r="H4" s="22">
        <f>G4/G6</f>
        <v>0.5604039634146342</v>
      </c>
      <c r="I4" s="55"/>
      <c r="J4" t="s" s="12">
        <v>177</v>
      </c>
      <c r="K4" s="21">
        <v>2240</v>
      </c>
      <c r="L4" s="22">
        <f>K4/K6</f>
        <v>0.4480896179235847</v>
      </c>
      <c r="M4" s="56"/>
    </row>
    <row r="5" ht="32.7" customHeight="1">
      <c r="A5" s="15"/>
      <c r="B5" t="s" s="12">
        <v>32</v>
      </c>
      <c r="C5" s="21">
        <v>1636</v>
      </c>
      <c r="D5" s="22">
        <f>C5/C6</f>
        <v>0.3308392315470172</v>
      </c>
      <c r="E5" s="55"/>
      <c r="F5" t="s" s="12">
        <v>70</v>
      </c>
      <c r="G5" s="21">
        <v>2307</v>
      </c>
      <c r="H5" s="22">
        <f>G5/G6</f>
        <v>0.4395960365853658</v>
      </c>
      <c r="I5" s="55"/>
      <c r="J5" t="s" s="12">
        <v>178</v>
      </c>
      <c r="K5" s="21">
        <v>2759</v>
      </c>
      <c r="L5" s="22">
        <f>K5/K6</f>
        <v>0.5519103820764153</v>
      </c>
      <c r="M5" s="56"/>
    </row>
    <row r="6" ht="20.7" customHeight="1">
      <c r="A6" s="15"/>
      <c r="B6" t="s" s="41">
        <v>40</v>
      </c>
      <c r="C6" s="42">
        <f>SUM(C4:C5)</f>
        <v>4945</v>
      </c>
      <c r="D6" s="43">
        <f>SUM(D4:D5)</f>
        <v>1</v>
      </c>
      <c r="E6" s="55"/>
      <c r="F6" t="s" s="12">
        <v>40</v>
      </c>
      <c r="G6" s="21">
        <f>SUM(G4:G5)</f>
        <v>5248</v>
      </c>
      <c r="H6" s="22">
        <f>SUM(H4:H5)</f>
        <v>1</v>
      </c>
      <c r="I6" s="55"/>
      <c r="J6" t="s" s="12">
        <v>40</v>
      </c>
      <c r="K6" s="21">
        <f>SUM(K4:K5)</f>
        <v>4999</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1388</v>
      </c>
      <c r="D9" s="22">
        <f>C9/C11</f>
        <v>0.2848932676518883</v>
      </c>
      <c r="E9" s="56"/>
      <c r="F9" s="57"/>
      <c r="G9" s="57"/>
      <c r="H9" s="57"/>
      <c r="I9" s="57"/>
      <c r="J9" s="57"/>
      <c r="K9" s="57"/>
      <c r="L9" s="57"/>
      <c r="M9" s="57"/>
    </row>
    <row r="10" ht="20.7" customHeight="1">
      <c r="A10" s="15"/>
      <c r="B10" t="s" s="12">
        <v>53</v>
      </c>
      <c r="C10" s="21">
        <v>3484</v>
      </c>
      <c r="D10" s="22">
        <f>C10/C11</f>
        <v>0.7151067323481116</v>
      </c>
      <c r="E10" s="56"/>
      <c r="F10" s="57"/>
      <c r="G10" s="57"/>
      <c r="H10" s="57"/>
      <c r="I10" s="57"/>
      <c r="J10" s="57"/>
      <c r="K10" s="57"/>
      <c r="L10" s="57"/>
      <c r="M10" s="57"/>
    </row>
    <row r="11" ht="20.35" customHeight="1">
      <c r="A11" s="15"/>
      <c r="B11" t="s" s="41">
        <v>40</v>
      </c>
      <c r="C11" s="42">
        <f>SUM(C9:C10)</f>
        <v>4872</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1863</v>
      </c>
      <c r="D14" s="22">
        <f>C14/C16</f>
        <v>0.4210169491525424</v>
      </c>
      <c r="E14" s="56"/>
      <c r="F14" s="57"/>
      <c r="G14" s="57"/>
      <c r="H14" s="57"/>
      <c r="I14" s="57"/>
      <c r="J14" s="57"/>
      <c r="K14" s="57"/>
      <c r="L14" s="57"/>
      <c r="M14" s="57"/>
    </row>
    <row r="15" ht="32.7" customHeight="1">
      <c r="A15" s="15"/>
      <c r="B15" t="s" s="12">
        <v>67</v>
      </c>
      <c r="C15" s="21">
        <v>2562</v>
      </c>
      <c r="D15" s="22">
        <f>C15/C16</f>
        <v>0.5789830508474576</v>
      </c>
      <c r="E15" s="56"/>
      <c r="F15" s="57"/>
      <c r="G15" s="57"/>
      <c r="H15" s="57"/>
      <c r="I15" s="57"/>
      <c r="J15" s="57"/>
      <c r="K15" s="57"/>
      <c r="L15" s="57"/>
      <c r="M15" s="57"/>
    </row>
    <row r="16" ht="20.35" customHeight="1">
      <c r="A16" s="15"/>
      <c r="B16" t="s" s="41">
        <v>40</v>
      </c>
      <c r="C16" s="42">
        <f>SUM(C14:C15)</f>
        <v>4425</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2151</v>
      </c>
      <c r="D19" s="22">
        <f>C19/C21</f>
        <v>0.5521047227926078</v>
      </c>
      <c r="E19" s="56"/>
      <c r="F19" s="57"/>
      <c r="G19" s="57"/>
      <c r="H19" s="57"/>
      <c r="I19" s="57"/>
      <c r="J19" s="57"/>
      <c r="K19" s="57"/>
      <c r="L19" s="57"/>
      <c r="M19" s="57"/>
    </row>
    <row r="20" ht="32.7" customHeight="1">
      <c r="A20" s="15"/>
      <c r="B20" t="s" s="12">
        <v>77</v>
      </c>
      <c r="C20" s="21">
        <v>1745</v>
      </c>
      <c r="D20" s="22">
        <f>C20/C21</f>
        <v>0.4478952772073922</v>
      </c>
      <c r="E20" s="56"/>
      <c r="F20" s="57"/>
      <c r="G20" s="57"/>
      <c r="H20" s="57"/>
      <c r="I20" s="57"/>
      <c r="J20" s="57"/>
      <c r="K20" s="57"/>
      <c r="L20" s="57"/>
      <c r="M20" s="57"/>
    </row>
    <row r="21" ht="20.35" customHeight="1">
      <c r="A21" s="15"/>
      <c r="B21" t="s" s="41">
        <v>40</v>
      </c>
      <c r="C21" s="42">
        <f>SUM(C19:C20)</f>
        <v>3896</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1899</v>
      </c>
      <c r="D24" s="22">
        <f>C24/C26</f>
        <v>0.4867982568572161</v>
      </c>
      <c r="E24" s="56"/>
      <c r="F24" s="57"/>
      <c r="G24" s="57"/>
      <c r="H24" s="57"/>
      <c r="I24" s="57"/>
      <c r="J24" s="57"/>
      <c r="K24" s="57"/>
      <c r="L24" s="57"/>
      <c r="M24" s="57"/>
    </row>
    <row r="25" ht="20.7" customHeight="1">
      <c r="A25" s="15"/>
      <c r="B25" t="s" s="12">
        <v>84</v>
      </c>
      <c r="C25" s="21">
        <v>2002</v>
      </c>
      <c r="D25" s="22">
        <f>C25/C26</f>
        <v>0.5132017431427839</v>
      </c>
      <c r="E25" s="56"/>
      <c r="F25" s="57"/>
      <c r="G25" s="57"/>
      <c r="H25" s="57"/>
      <c r="I25" s="57"/>
      <c r="J25" s="57"/>
      <c r="K25" s="57"/>
      <c r="L25" s="57"/>
      <c r="M25" s="57"/>
    </row>
    <row r="26" ht="20.35" customHeight="1">
      <c r="A26" s="15"/>
      <c r="B26" t="s" s="41">
        <v>40</v>
      </c>
      <c r="C26" s="42">
        <f>SUM(C24:C25)</f>
        <v>3901</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2130</v>
      </c>
      <c r="D29" s="22">
        <f>C29/C31</f>
        <v>0.4982456140350877</v>
      </c>
      <c r="E29" s="56"/>
      <c r="F29" s="57"/>
      <c r="G29" s="57"/>
      <c r="H29" s="57"/>
      <c r="I29" s="57"/>
      <c r="J29" s="57"/>
      <c r="K29" s="57"/>
      <c r="L29" s="57"/>
      <c r="M29" s="57"/>
    </row>
    <row r="30" ht="20.7" customHeight="1">
      <c r="A30" s="15"/>
      <c r="B30" t="s" s="12">
        <v>90</v>
      </c>
      <c r="C30" s="21">
        <v>2145</v>
      </c>
      <c r="D30" s="22">
        <f>C30/C31</f>
        <v>0.5017543859649123</v>
      </c>
      <c r="E30" s="56"/>
      <c r="F30" s="57"/>
      <c r="G30" s="57"/>
      <c r="H30" s="57"/>
      <c r="I30" s="57"/>
      <c r="J30" s="57"/>
      <c r="K30" s="57"/>
      <c r="L30" s="57"/>
      <c r="M30" s="57"/>
    </row>
    <row r="31" ht="20.7" customHeight="1">
      <c r="A31" s="15"/>
      <c r="B31" t="s" s="12">
        <v>40</v>
      </c>
      <c r="C31" s="21">
        <f>SUM(C29:C30)</f>
        <v>4275</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9.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06" customWidth="1"/>
    <col min="6" max="256" width="16.3516" style="106"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15100</v>
      </c>
      <c r="D4" s="22">
        <f>C4/C6</f>
        <v>0.54490996355238</v>
      </c>
      <c r="E4" s="56"/>
    </row>
    <row r="5" ht="32.7" customHeight="1">
      <c r="A5" s="15"/>
      <c r="B5" t="s" s="12">
        <v>32</v>
      </c>
      <c r="C5" s="21">
        <v>12611</v>
      </c>
      <c r="D5" s="22">
        <f>C5/C6</f>
        <v>0.4550900364476201</v>
      </c>
      <c r="E5" s="56"/>
    </row>
    <row r="6" ht="20.35" customHeight="1">
      <c r="A6" s="15"/>
      <c r="B6" t="s" s="41">
        <v>40</v>
      </c>
      <c r="C6" s="42">
        <f>SUM(C4:C5)</f>
        <v>27711</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6440</v>
      </c>
      <c r="D9" s="22">
        <f>C9/C11</f>
        <v>0.2329366658226932</v>
      </c>
      <c r="E9" s="56"/>
    </row>
    <row r="10" ht="20.7" customHeight="1">
      <c r="A10" s="15"/>
      <c r="B10" t="s" s="12">
        <v>53</v>
      </c>
      <c r="C10" s="21">
        <v>21207</v>
      </c>
      <c r="D10" s="22">
        <f>C10/C11</f>
        <v>0.7670633341773068</v>
      </c>
      <c r="E10" s="56"/>
    </row>
    <row r="11" ht="20.35" customHeight="1">
      <c r="A11" s="15"/>
      <c r="B11" t="s" s="41">
        <v>40</v>
      </c>
      <c r="C11" s="42">
        <f>SUM(C9:C10)</f>
        <v>27647</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11275</v>
      </c>
      <c r="D14" s="22">
        <f>C14/C16</f>
        <v>0.4338207002693343</v>
      </c>
      <c r="E14" s="56"/>
    </row>
    <row r="15" ht="32.7" customHeight="1">
      <c r="A15" s="15"/>
      <c r="B15" t="s" s="12">
        <v>67</v>
      </c>
      <c r="C15" s="21">
        <v>14715</v>
      </c>
      <c r="D15" s="22">
        <f>C15/C16</f>
        <v>0.5661792997306656</v>
      </c>
      <c r="E15" s="56"/>
    </row>
    <row r="16" ht="20.35" customHeight="1">
      <c r="A16" s="15"/>
      <c r="B16" t="s" s="41">
        <v>40</v>
      </c>
      <c r="C16" s="42">
        <f>SUM(C14:C15)</f>
        <v>25990</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12575</v>
      </c>
      <c r="D19" s="22">
        <f>C19/C21</f>
        <v>0.5476200844837347</v>
      </c>
      <c r="E19" s="56"/>
    </row>
    <row r="20" ht="32.7" customHeight="1">
      <c r="A20" s="15"/>
      <c r="B20" t="s" s="12">
        <v>77</v>
      </c>
      <c r="C20" s="21">
        <v>10388</v>
      </c>
      <c r="D20" s="22">
        <f>C20/C21</f>
        <v>0.4523799155162653</v>
      </c>
      <c r="E20" s="56"/>
    </row>
    <row r="21" ht="20.35" customHeight="1">
      <c r="A21" s="15"/>
      <c r="B21" t="s" s="41">
        <v>40</v>
      </c>
      <c r="C21" s="42">
        <f>SUM(C19:C20)</f>
        <v>22963</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8273</v>
      </c>
      <c r="D24" s="22">
        <f>C24/C26</f>
        <v>0.3592114975467848</v>
      </c>
      <c r="E24" s="56"/>
    </row>
    <row r="25" ht="20.7" customHeight="1">
      <c r="A25" s="15"/>
      <c r="B25" t="s" s="12">
        <v>84</v>
      </c>
      <c r="C25" s="21">
        <v>14758</v>
      </c>
      <c r="D25" s="22">
        <f>C25/C26</f>
        <v>0.6407885024532153</v>
      </c>
      <c r="E25" s="56"/>
    </row>
    <row r="26" ht="20.35" customHeight="1">
      <c r="A26" s="15"/>
      <c r="B26" t="s" s="41">
        <v>40</v>
      </c>
      <c r="C26" s="42">
        <f>SUM(C24:C25)</f>
        <v>23031</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10766</v>
      </c>
      <c r="D29" s="22">
        <f>C29/C31</f>
        <v>0.4143318965517241</v>
      </c>
      <c r="E29" s="56"/>
    </row>
    <row r="30" ht="20.7" customHeight="1">
      <c r="A30" s="15"/>
      <c r="B30" t="s" s="12">
        <v>90</v>
      </c>
      <c r="C30" s="21">
        <v>15218</v>
      </c>
      <c r="D30" s="22">
        <f>C30/C31</f>
        <v>0.5856681034482759</v>
      </c>
      <c r="E30" s="56"/>
    </row>
    <row r="31" ht="20.7" customHeight="1">
      <c r="A31" s="15"/>
      <c r="B31" t="s" s="12">
        <v>40</v>
      </c>
      <c r="C31" s="21">
        <f>SUM(C29:C30)</f>
        <v>25984</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2:L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2" width="16.3516" style="68" customWidth="1"/>
    <col min="13" max="256" width="16.3516" style="68" customWidth="1"/>
  </cols>
  <sheetData>
    <row r="1" ht="27.65" customHeight="1">
      <c r="A1" t="s" s="7">
        <v>5</v>
      </c>
      <c r="B1" s="7"/>
      <c r="C1" s="7"/>
      <c r="D1" s="7"/>
      <c r="E1" s="7"/>
      <c r="F1" s="7"/>
      <c r="G1" s="7"/>
      <c r="H1" s="7"/>
      <c r="I1" s="7"/>
      <c r="J1" s="7"/>
      <c r="K1" s="7"/>
      <c r="L1" s="7"/>
    </row>
    <row r="2" ht="20.35" customHeight="1">
      <c r="A2" s="8"/>
      <c r="B2" s="10"/>
      <c r="C2" s="10"/>
      <c r="D2" s="10"/>
      <c r="E2" s="8"/>
      <c r="F2" s="10"/>
      <c r="G2" s="10"/>
      <c r="H2" s="10"/>
      <c r="I2" s="8"/>
      <c r="J2" s="10"/>
      <c r="K2" s="10"/>
      <c r="L2" s="10"/>
    </row>
    <row r="3" ht="20.7" customHeight="1">
      <c r="A3" s="11"/>
      <c r="B3" t="s" s="12">
        <v>14</v>
      </c>
      <c r="C3" t="s" s="12">
        <v>15</v>
      </c>
      <c r="D3" t="s" s="12">
        <v>16</v>
      </c>
      <c r="E3" s="52"/>
      <c r="F3" t="s" s="12">
        <v>60</v>
      </c>
      <c r="G3" t="s" s="12">
        <v>15</v>
      </c>
      <c r="H3" t="s" s="12">
        <v>16</v>
      </c>
      <c r="I3" s="52"/>
      <c r="J3" t="s" s="12">
        <v>97</v>
      </c>
      <c r="K3" t="s" s="12">
        <v>15</v>
      </c>
      <c r="L3" t="s" s="12">
        <v>16</v>
      </c>
    </row>
    <row r="4" ht="20.7" customHeight="1">
      <c r="A4" s="15"/>
      <c r="B4" t="s" s="12">
        <v>24</v>
      </c>
      <c r="C4" s="21">
        <v>9430</v>
      </c>
      <c r="D4" s="22">
        <f>C4/C6</f>
        <v>0.4130530004380201</v>
      </c>
      <c r="E4" s="55"/>
      <c r="F4" t="s" s="12">
        <v>64</v>
      </c>
      <c r="G4" s="21">
        <v>9518</v>
      </c>
      <c r="H4" s="22">
        <f>G4/G6</f>
        <v>0.5203367592390116</v>
      </c>
      <c r="I4" s="55"/>
      <c r="J4" t="s" s="12">
        <v>98</v>
      </c>
      <c r="K4" s="21">
        <v>11856</v>
      </c>
      <c r="L4" s="22">
        <f>K4/K6</f>
        <v>0.5390561062107848</v>
      </c>
    </row>
    <row r="5" ht="32.7" customHeight="1">
      <c r="A5" s="15"/>
      <c r="B5" t="s" s="12">
        <v>32</v>
      </c>
      <c r="C5" s="21">
        <v>13400</v>
      </c>
      <c r="D5" s="22">
        <f>C5/C6</f>
        <v>0.5869469995619798</v>
      </c>
      <c r="E5" s="55"/>
      <c r="F5" t="s" s="12">
        <v>68</v>
      </c>
      <c r="G5" s="21">
        <v>8774</v>
      </c>
      <c r="H5" s="22">
        <f>G5/G6</f>
        <v>0.4796632407609884</v>
      </c>
      <c r="I5" s="55"/>
      <c r="J5" t="s" s="12">
        <v>99</v>
      </c>
      <c r="K5" s="21">
        <v>10138</v>
      </c>
      <c r="L5" s="22">
        <f>K5/K6</f>
        <v>0.4609438937892152</v>
      </c>
    </row>
    <row r="6" ht="20.7" customHeight="1">
      <c r="A6" s="15"/>
      <c r="B6" t="s" s="41">
        <v>40</v>
      </c>
      <c r="C6" s="42">
        <f>SUM(C4:C5)</f>
        <v>22830</v>
      </c>
      <c r="D6" s="43">
        <f>SUM(D4:D5)</f>
        <v>1</v>
      </c>
      <c r="E6" s="55"/>
      <c r="F6" t="s" s="12">
        <v>40</v>
      </c>
      <c r="G6" s="21">
        <f>SUM(G4:G5)</f>
        <v>18292</v>
      </c>
      <c r="H6" s="22">
        <f>SUM(H4:H5)</f>
        <v>1</v>
      </c>
      <c r="I6" s="55"/>
      <c r="J6" t="s" s="12">
        <v>40</v>
      </c>
      <c r="K6" s="21">
        <f>SUM(K4:K5)</f>
        <v>21994</v>
      </c>
      <c r="L6" s="22">
        <f>SUM(L4:L5)</f>
        <v>1</v>
      </c>
    </row>
    <row r="7" ht="20.7" customHeight="1">
      <c r="A7" s="26"/>
      <c r="B7" s="27"/>
      <c r="C7" s="27"/>
      <c r="D7" s="27"/>
      <c r="E7" s="58"/>
      <c r="F7" s="60"/>
      <c r="G7" s="60"/>
      <c r="H7" s="60"/>
      <c r="I7" s="57"/>
      <c r="J7" s="59"/>
      <c r="K7" s="59"/>
      <c r="L7" s="59"/>
    </row>
    <row r="8" ht="20.7" customHeight="1">
      <c r="A8" s="15"/>
      <c r="B8" t="s" s="12">
        <v>41</v>
      </c>
      <c r="C8" t="s" s="12">
        <v>15</v>
      </c>
      <c r="D8" t="s" s="12">
        <v>16</v>
      </c>
      <c r="E8" s="56"/>
      <c r="F8" s="57"/>
      <c r="G8" s="57"/>
      <c r="H8" s="57"/>
      <c r="I8" s="69"/>
      <c r="J8" t="s" s="12">
        <v>100</v>
      </c>
      <c r="K8" t="s" s="12">
        <v>15</v>
      </c>
      <c r="L8" t="s" s="12">
        <v>16</v>
      </c>
    </row>
    <row r="9" ht="20.7" customHeight="1">
      <c r="A9" s="15"/>
      <c r="B9" t="s" s="12">
        <v>47</v>
      </c>
      <c r="C9" s="21">
        <v>10917</v>
      </c>
      <c r="D9" s="22">
        <f>C9/C11</f>
        <v>0.4867142220240749</v>
      </c>
      <c r="E9" s="56"/>
      <c r="F9" s="57"/>
      <c r="G9" s="57"/>
      <c r="H9" s="57"/>
      <c r="I9" s="69"/>
      <c r="J9" t="s" s="12">
        <v>101</v>
      </c>
      <c r="K9" s="21">
        <v>7900</v>
      </c>
      <c r="L9" s="22">
        <f>K9/K11</f>
        <v>0.3542283203300152</v>
      </c>
    </row>
    <row r="10" ht="32.7" customHeight="1">
      <c r="A10" s="15"/>
      <c r="B10" t="s" s="12">
        <v>53</v>
      </c>
      <c r="C10" s="21">
        <v>11513</v>
      </c>
      <c r="D10" s="22">
        <f>C10/C11</f>
        <v>0.5132857779759251</v>
      </c>
      <c r="E10" s="56"/>
      <c r="F10" s="57"/>
      <c r="G10" s="57"/>
      <c r="H10" s="57"/>
      <c r="I10" s="69"/>
      <c r="J10" t="s" s="12">
        <v>102</v>
      </c>
      <c r="K10" s="21">
        <v>14402</v>
      </c>
      <c r="L10" s="22">
        <f>K10/K11</f>
        <v>0.6457716796699847</v>
      </c>
    </row>
    <row r="11" ht="20.7" customHeight="1">
      <c r="A11" s="15"/>
      <c r="B11" t="s" s="41">
        <v>40</v>
      </c>
      <c r="C11" s="42">
        <f>SUM(C9:C10)</f>
        <v>22430</v>
      </c>
      <c r="D11" s="43">
        <f>SUM(D9:D10)</f>
        <v>1</v>
      </c>
      <c r="E11" s="56"/>
      <c r="F11" s="57"/>
      <c r="G11" s="57"/>
      <c r="H11" s="57"/>
      <c r="I11" s="69"/>
      <c r="J11" t="s" s="12">
        <v>40</v>
      </c>
      <c r="K11" s="21">
        <f>SUM(K9:K10)</f>
        <v>22302</v>
      </c>
      <c r="L11" s="22">
        <f>SUM(L9:L10)</f>
        <v>1</v>
      </c>
    </row>
    <row r="12" ht="20.7" customHeight="1">
      <c r="A12" s="26"/>
      <c r="B12" s="27"/>
      <c r="C12" s="27"/>
      <c r="D12" s="27"/>
      <c r="E12" s="58"/>
      <c r="F12" s="57"/>
      <c r="G12" s="57"/>
      <c r="H12" s="57"/>
      <c r="I12" s="57"/>
      <c r="J12" s="60"/>
      <c r="K12" s="60"/>
      <c r="L12" s="60"/>
    </row>
    <row r="13" ht="20.7" customHeight="1">
      <c r="A13" s="15"/>
      <c r="B13" t="s" s="12">
        <v>59</v>
      </c>
      <c r="C13" t="s" s="12">
        <v>15</v>
      </c>
      <c r="D13" t="s" s="12">
        <v>16</v>
      </c>
      <c r="E13" s="56"/>
      <c r="F13" s="57"/>
      <c r="G13" s="57"/>
      <c r="H13" s="57"/>
      <c r="I13" s="57"/>
      <c r="J13" s="57"/>
      <c r="K13" s="57"/>
      <c r="L13" s="57"/>
    </row>
    <row r="14" ht="20.7" customHeight="1">
      <c r="A14" s="15"/>
      <c r="B14" t="s" s="12">
        <v>63</v>
      </c>
      <c r="C14" s="21">
        <v>6629</v>
      </c>
      <c r="D14" s="22">
        <f>C14/C16</f>
        <v>0.3076102088167053</v>
      </c>
      <c r="E14" s="56"/>
      <c r="F14" s="57"/>
      <c r="G14" s="57"/>
      <c r="H14" s="57"/>
      <c r="I14" s="57"/>
      <c r="J14" s="57"/>
      <c r="K14" s="57"/>
      <c r="L14" s="57"/>
    </row>
    <row r="15" ht="32.7" customHeight="1">
      <c r="A15" s="15"/>
      <c r="B15" t="s" s="12">
        <v>67</v>
      </c>
      <c r="C15" s="21">
        <v>14921</v>
      </c>
      <c r="D15" s="22">
        <f>C15/C16</f>
        <v>0.6923897911832947</v>
      </c>
      <c r="E15" s="56"/>
      <c r="F15" s="57"/>
      <c r="G15" s="57"/>
      <c r="H15" s="57"/>
      <c r="I15" s="57"/>
      <c r="J15" s="57"/>
      <c r="K15" s="57"/>
      <c r="L15" s="57"/>
    </row>
    <row r="16" ht="20.35" customHeight="1">
      <c r="A16" s="15"/>
      <c r="B16" t="s" s="41">
        <v>40</v>
      </c>
      <c r="C16" s="42">
        <f>SUM(C14:C15)</f>
        <v>21550</v>
      </c>
      <c r="D16" s="43">
        <f>SUM(D14:D15)</f>
        <v>1</v>
      </c>
      <c r="E16" s="56"/>
      <c r="F16" s="57"/>
      <c r="G16" s="57"/>
      <c r="H16" s="57"/>
      <c r="I16" s="57"/>
      <c r="J16" s="57"/>
      <c r="K16" s="57"/>
      <c r="L16" s="57"/>
    </row>
    <row r="17" ht="20.05" customHeight="1">
      <c r="A17" s="26"/>
      <c r="B17" s="29"/>
      <c r="C17" s="29"/>
      <c r="D17" s="29"/>
      <c r="E17" s="58"/>
      <c r="F17" s="57"/>
      <c r="G17" s="57"/>
      <c r="H17" s="57"/>
      <c r="I17" s="57"/>
      <c r="J17" s="57"/>
      <c r="K17" s="57"/>
      <c r="L17" s="57"/>
    </row>
    <row r="18" ht="20.35" customHeight="1">
      <c r="A18" s="15"/>
      <c r="B18" t="s" s="61">
        <v>71</v>
      </c>
      <c r="C18" t="s" s="61">
        <v>15</v>
      </c>
      <c r="D18" t="s" s="61">
        <v>16</v>
      </c>
      <c r="E18" s="56"/>
      <c r="F18" s="57"/>
      <c r="G18" s="57"/>
      <c r="H18" s="57"/>
      <c r="I18" s="57"/>
      <c r="J18" s="57"/>
      <c r="K18" s="57"/>
      <c r="L18" s="57"/>
    </row>
    <row r="19" ht="32.7" customHeight="1">
      <c r="A19" s="15"/>
      <c r="B19" t="s" s="12">
        <v>74</v>
      </c>
      <c r="C19" s="21">
        <v>6782</v>
      </c>
      <c r="D19" s="22">
        <f>C19/C21</f>
        <v>0.3373961494453012</v>
      </c>
      <c r="E19" s="56"/>
      <c r="F19" s="57"/>
      <c r="G19" s="57"/>
      <c r="H19" s="57"/>
      <c r="I19" s="57"/>
      <c r="J19" s="57"/>
      <c r="K19" s="57"/>
      <c r="L19" s="57"/>
    </row>
    <row r="20" ht="32.7" customHeight="1">
      <c r="A20" s="15"/>
      <c r="B20" t="s" s="12">
        <v>77</v>
      </c>
      <c r="C20" s="21">
        <v>13319</v>
      </c>
      <c r="D20" s="22">
        <f>C20/C21</f>
        <v>0.6626038505546987</v>
      </c>
      <c r="E20" s="56"/>
      <c r="F20" s="57"/>
      <c r="G20" s="57"/>
      <c r="H20" s="57"/>
      <c r="I20" s="57"/>
      <c r="J20" s="57"/>
      <c r="K20" s="57"/>
      <c r="L20" s="57"/>
    </row>
    <row r="21" ht="20.35" customHeight="1">
      <c r="A21" s="15"/>
      <c r="B21" t="s" s="41">
        <v>40</v>
      </c>
      <c r="C21" s="42">
        <f>SUM(C19:C20)</f>
        <v>20101</v>
      </c>
      <c r="D21" s="43">
        <f>SUM(D19:D20)</f>
        <v>1</v>
      </c>
      <c r="E21" s="56"/>
      <c r="F21" s="57"/>
      <c r="G21" s="57"/>
      <c r="H21" s="57"/>
      <c r="I21" s="57"/>
      <c r="J21" s="57"/>
      <c r="K21" s="57"/>
      <c r="L21" s="57"/>
    </row>
    <row r="22" ht="20.35" customHeight="1">
      <c r="A22" s="26"/>
      <c r="B22" s="27"/>
      <c r="C22" s="27"/>
      <c r="D22" s="27"/>
      <c r="E22" s="58"/>
      <c r="F22" s="57"/>
      <c r="G22" s="57"/>
      <c r="H22" s="57"/>
      <c r="I22" s="57"/>
      <c r="J22" s="57"/>
      <c r="K22" s="57"/>
      <c r="L22" s="57"/>
    </row>
    <row r="23" ht="32.7" customHeight="1">
      <c r="A23" s="15"/>
      <c r="B23" t="s" s="12">
        <v>80</v>
      </c>
      <c r="C23" t="s" s="12">
        <v>15</v>
      </c>
      <c r="D23" t="s" s="12">
        <v>16</v>
      </c>
      <c r="E23" s="56"/>
      <c r="F23" s="57"/>
      <c r="G23" s="57"/>
      <c r="H23" s="57"/>
      <c r="I23" s="57"/>
      <c r="J23" s="57"/>
      <c r="K23" s="57"/>
      <c r="L23" s="57"/>
    </row>
    <row r="24" ht="20.7" customHeight="1">
      <c r="A24" s="15"/>
      <c r="B24" t="s" s="12">
        <v>82</v>
      </c>
      <c r="C24" s="21">
        <v>8067</v>
      </c>
      <c r="D24" s="22">
        <f>C24/C26</f>
        <v>0.4497407593243017</v>
      </c>
      <c r="E24" s="56"/>
      <c r="F24" s="57"/>
      <c r="G24" s="57"/>
      <c r="H24" s="57"/>
      <c r="I24" s="57"/>
      <c r="J24" s="57"/>
      <c r="K24" s="57"/>
      <c r="L24" s="57"/>
    </row>
    <row r="25" ht="20.7" customHeight="1">
      <c r="A25" s="15"/>
      <c r="B25" t="s" s="12">
        <v>84</v>
      </c>
      <c r="C25" s="21">
        <v>9870</v>
      </c>
      <c r="D25" s="22">
        <f>C25/C26</f>
        <v>0.5502592406756983</v>
      </c>
      <c r="E25" s="56"/>
      <c r="F25" s="57"/>
      <c r="G25" s="57"/>
      <c r="H25" s="57"/>
      <c r="I25" s="57"/>
      <c r="J25" s="57"/>
      <c r="K25" s="57"/>
      <c r="L25" s="57"/>
    </row>
    <row r="26" ht="20.35" customHeight="1">
      <c r="A26" s="15"/>
      <c r="B26" t="s" s="41">
        <v>40</v>
      </c>
      <c r="C26" s="42">
        <f>SUM(C24:C25)</f>
        <v>17937</v>
      </c>
      <c r="D26" s="43">
        <f>SUM(D24:D25)</f>
        <v>1</v>
      </c>
      <c r="E26" s="56"/>
      <c r="F26" s="57"/>
      <c r="G26" s="57"/>
      <c r="H26" s="57"/>
      <c r="I26" s="57"/>
      <c r="J26" s="57"/>
      <c r="K26" s="57"/>
      <c r="L26" s="57"/>
    </row>
    <row r="27" ht="20.35" customHeight="1">
      <c r="A27" s="26"/>
      <c r="B27" s="27"/>
      <c r="C27" s="27"/>
      <c r="D27" s="27"/>
      <c r="E27" s="58"/>
      <c r="F27" s="57"/>
      <c r="G27" s="57"/>
      <c r="H27" s="57"/>
      <c r="I27" s="57"/>
      <c r="J27" s="57"/>
      <c r="K27" s="57"/>
      <c r="L27" s="57"/>
    </row>
    <row r="28" ht="32.7" customHeight="1">
      <c r="A28" s="15"/>
      <c r="B28" t="s" s="12">
        <v>86</v>
      </c>
      <c r="C28" t="s" s="12">
        <v>15</v>
      </c>
      <c r="D28" t="s" s="12">
        <v>16</v>
      </c>
      <c r="E28" s="56"/>
      <c r="F28" s="57"/>
      <c r="G28" s="57"/>
      <c r="H28" s="57"/>
      <c r="I28" s="57"/>
      <c r="J28" s="57"/>
      <c r="K28" s="57"/>
      <c r="L28" s="57"/>
    </row>
    <row r="29" ht="20.7" customHeight="1">
      <c r="A29" s="15"/>
      <c r="B29" t="s" s="12">
        <v>88</v>
      </c>
      <c r="C29" s="21">
        <v>7232</v>
      </c>
      <c r="D29" s="22">
        <f>C29/C31</f>
        <v>0.3770004691654069</v>
      </c>
      <c r="E29" s="56"/>
      <c r="F29" s="57"/>
      <c r="G29" s="57"/>
      <c r="H29" s="57"/>
      <c r="I29" s="57"/>
      <c r="J29" s="57"/>
      <c r="K29" s="57"/>
      <c r="L29" s="57"/>
    </row>
    <row r="30" ht="20.7" customHeight="1">
      <c r="A30" s="15"/>
      <c r="B30" t="s" s="12">
        <v>90</v>
      </c>
      <c r="C30" s="21">
        <v>11951</v>
      </c>
      <c r="D30" s="22">
        <f>C30/C31</f>
        <v>0.6229995308345931</v>
      </c>
      <c r="E30" s="56"/>
      <c r="F30" s="57"/>
      <c r="G30" s="57"/>
      <c r="H30" s="57"/>
      <c r="I30" s="57"/>
      <c r="J30" s="57"/>
      <c r="K30" s="57"/>
      <c r="L30" s="57"/>
    </row>
    <row r="31" ht="20.7" customHeight="1">
      <c r="A31" s="15"/>
      <c r="B31" t="s" s="12">
        <v>40</v>
      </c>
      <c r="C31" s="21">
        <f>SUM(C29:C30)</f>
        <v>19183</v>
      </c>
      <c r="D31" s="22">
        <f>SUM(D29:D30)</f>
        <v>1</v>
      </c>
      <c r="E31" s="56"/>
      <c r="F31" s="57"/>
      <c r="G31" s="57"/>
      <c r="H31" s="57"/>
      <c r="I31" s="57"/>
      <c r="J31" s="57"/>
      <c r="K31" s="57"/>
      <c r="L31" s="57"/>
    </row>
    <row r="32" ht="20.35" customHeight="1">
      <c r="A32" s="46"/>
      <c r="B32" s="62"/>
      <c r="C32" s="60"/>
      <c r="D32" s="60"/>
      <c r="E32" s="57"/>
      <c r="F32" s="57"/>
      <c r="G32" s="57"/>
      <c r="H32" s="57"/>
      <c r="I32" s="57"/>
      <c r="J32" s="57"/>
      <c r="K32" s="57"/>
      <c r="L32" s="57"/>
    </row>
    <row r="33" ht="20.05" customHeight="1">
      <c r="A33" s="46"/>
      <c r="B33" s="63"/>
      <c r="C33" s="57"/>
      <c r="D33" s="57"/>
      <c r="E33" s="57"/>
      <c r="F33" s="57"/>
      <c r="G33" s="57"/>
      <c r="H33" s="57"/>
      <c r="I33" s="57"/>
      <c r="J33" s="57"/>
      <c r="K33" s="57"/>
      <c r="L33" s="57"/>
    </row>
    <row r="34" ht="20.05" customHeight="1">
      <c r="A34" s="46"/>
      <c r="B34" s="63"/>
      <c r="C34" s="57"/>
      <c r="D34" s="57"/>
      <c r="E34" s="57"/>
      <c r="F34" s="57"/>
      <c r="G34" s="57"/>
      <c r="H34" s="57"/>
      <c r="I34" s="57"/>
      <c r="J34" s="57"/>
      <c r="K34" s="57"/>
      <c r="L34" s="57"/>
    </row>
    <row r="35" ht="20.05" customHeight="1">
      <c r="A35" s="46"/>
      <c r="B35" s="63"/>
      <c r="C35" s="57"/>
      <c r="D35" s="57"/>
      <c r="E35" s="57"/>
      <c r="F35" s="57"/>
      <c r="G35" s="57"/>
      <c r="H35" s="57"/>
      <c r="I35" s="57"/>
      <c r="J35" s="57"/>
      <c r="K35" s="57"/>
      <c r="L35" s="57"/>
    </row>
    <row r="36" ht="20.05" customHeight="1">
      <c r="A36" s="46"/>
      <c r="B36" s="63"/>
      <c r="C36" s="57"/>
      <c r="D36" s="57"/>
      <c r="E36" s="57"/>
      <c r="F36" s="57"/>
      <c r="G36" s="57"/>
      <c r="H36" s="57"/>
      <c r="I36" s="57"/>
      <c r="J36" s="57"/>
      <c r="K36" s="57"/>
      <c r="L36" s="57"/>
    </row>
    <row r="37" ht="20.05" customHeight="1">
      <c r="A37" s="46"/>
      <c r="B37" s="63"/>
      <c r="C37" s="57"/>
      <c r="D37" s="57"/>
      <c r="E37" s="57"/>
      <c r="F37" s="57"/>
      <c r="G37" s="57"/>
      <c r="H37" s="57"/>
      <c r="I37" s="57"/>
      <c r="J37" s="57"/>
      <c r="K37" s="57"/>
      <c r="L37" s="57"/>
    </row>
    <row r="38" ht="20.05" customHeight="1">
      <c r="A38" s="46"/>
      <c r="B38" s="63"/>
      <c r="C38" s="57"/>
      <c r="D38" s="57"/>
      <c r="E38" s="57"/>
      <c r="F38" s="57"/>
      <c r="G38" s="57"/>
      <c r="H38" s="57"/>
      <c r="I38" s="57"/>
      <c r="J38" s="57"/>
      <c r="K38" s="57"/>
      <c r="L38" s="57"/>
    </row>
    <row r="39" ht="20.05" customHeight="1">
      <c r="A39" s="46"/>
      <c r="B39" s="63"/>
      <c r="C39" s="57"/>
      <c r="D39" s="57"/>
      <c r="E39" s="57"/>
      <c r="F39" s="57"/>
      <c r="G39" s="57"/>
      <c r="H39" s="57"/>
      <c r="I39" s="57"/>
      <c r="J39" s="57"/>
      <c r="K39" s="57"/>
      <c r="L39" s="57"/>
    </row>
    <row r="40" ht="20.05" customHeight="1">
      <c r="A40" s="46"/>
      <c r="B40" s="63"/>
      <c r="C40" s="57"/>
      <c r="D40" s="57"/>
      <c r="E40" s="57"/>
      <c r="F40" s="57"/>
      <c r="G40" s="57"/>
      <c r="H40" s="57"/>
      <c r="I40" s="57"/>
      <c r="J40" s="57"/>
      <c r="K40" s="57"/>
      <c r="L40" s="57"/>
    </row>
    <row r="41" ht="20.05" customHeight="1">
      <c r="A41" s="46"/>
      <c r="B41" s="63"/>
      <c r="C41" s="57"/>
      <c r="D41" s="57"/>
      <c r="E41" s="57"/>
      <c r="F41" s="57"/>
      <c r="G41" s="57"/>
      <c r="H41" s="57"/>
      <c r="I41" s="57"/>
      <c r="J41" s="57"/>
      <c r="K41" s="57"/>
      <c r="L41" s="57"/>
    </row>
    <row r="42" ht="20.05" customHeight="1">
      <c r="A42" s="46"/>
      <c r="B42" s="63"/>
      <c r="C42" s="57"/>
      <c r="D42" s="57"/>
      <c r="E42" s="57"/>
      <c r="F42" s="57"/>
      <c r="G42" s="57"/>
      <c r="H42" s="57"/>
      <c r="I42" s="57"/>
      <c r="J42" s="57"/>
      <c r="K42" s="57"/>
      <c r="L42" s="57"/>
    </row>
    <row r="43" ht="20.05" customHeight="1">
      <c r="A43" s="46"/>
      <c r="B43" s="63"/>
      <c r="C43" s="57"/>
      <c r="D43" s="57"/>
      <c r="E43" s="57"/>
      <c r="F43" s="57"/>
      <c r="G43" s="57"/>
      <c r="H43" s="57"/>
      <c r="I43" s="57"/>
      <c r="J43" s="57"/>
      <c r="K43" s="57"/>
      <c r="L43" s="57"/>
    </row>
    <row r="44" ht="20.05" customHeight="1">
      <c r="A44" s="46"/>
      <c r="B44" s="63"/>
      <c r="C44" s="57"/>
      <c r="D44" s="57"/>
      <c r="E44" s="57"/>
      <c r="F44" s="57"/>
      <c r="G44" s="57"/>
      <c r="H44" s="57"/>
      <c r="I44" s="57"/>
      <c r="J44" s="57"/>
      <c r="K44" s="57"/>
      <c r="L44" s="57"/>
    </row>
    <row r="45" ht="20.05" customHeight="1">
      <c r="A45" s="46"/>
      <c r="B45" s="63"/>
      <c r="C45" s="57"/>
      <c r="D45" s="57"/>
      <c r="E45" s="57"/>
      <c r="F45" s="57"/>
      <c r="G45" s="57"/>
      <c r="H45" s="57"/>
      <c r="I45" s="57"/>
      <c r="J45" s="57"/>
      <c r="K45" s="57"/>
      <c r="L45" s="57"/>
    </row>
    <row r="46" ht="20.05" customHeight="1">
      <c r="A46" s="46"/>
      <c r="B46" s="63"/>
      <c r="C46" s="57"/>
      <c r="D46" s="57"/>
      <c r="E46" s="57"/>
      <c r="F46" s="57"/>
      <c r="G46" s="57"/>
      <c r="H46" s="57"/>
      <c r="I46" s="57"/>
      <c r="J46" s="57"/>
      <c r="K46" s="57"/>
      <c r="L46" s="57"/>
    </row>
    <row r="47" ht="20.05" customHeight="1">
      <c r="A47" s="46"/>
      <c r="B47" s="63"/>
      <c r="C47" s="57"/>
      <c r="D47" s="57"/>
      <c r="E47" s="57"/>
      <c r="F47" s="57"/>
      <c r="G47" s="57"/>
      <c r="H47" s="57"/>
      <c r="I47" s="57"/>
      <c r="J47" s="57"/>
      <c r="K47" s="57"/>
      <c r="L47" s="57"/>
    </row>
    <row r="48" ht="20.05" customHeight="1">
      <c r="A48" s="46"/>
      <c r="B48" s="63"/>
      <c r="C48" s="57"/>
      <c r="D48" s="57"/>
      <c r="E48" s="57"/>
      <c r="F48" s="57"/>
      <c r="G48" s="57"/>
      <c r="H48" s="57"/>
      <c r="I48" s="57"/>
      <c r="J48" s="57"/>
      <c r="K48" s="57"/>
      <c r="L48" s="57"/>
    </row>
    <row r="49" ht="20.05" customHeight="1">
      <c r="A49" s="46"/>
      <c r="B49" s="63"/>
      <c r="C49" s="57"/>
      <c r="D49" s="57"/>
      <c r="E49" s="57"/>
      <c r="F49" s="57"/>
      <c r="G49" s="57"/>
      <c r="H49" s="57"/>
      <c r="I49" s="57"/>
      <c r="J49" s="57"/>
      <c r="K49" s="57"/>
      <c r="L49" s="57"/>
    </row>
    <row r="50" ht="20.05" customHeight="1">
      <c r="A50" s="46"/>
      <c r="B50" s="63"/>
      <c r="C50" s="57"/>
      <c r="D50" s="57"/>
      <c r="E50" s="57"/>
      <c r="F50" s="57"/>
      <c r="G50" s="57"/>
      <c r="H50" s="57"/>
      <c r="I50" s="57"/>
      <c r="J50" s="57"/>
      <c r="K50" s="57"/>
      <c r="L50" s="57"/>
    </row>
    <row r="51" ht="20.05" customHeight="1">
      <c r="A51" s="46"/>
      <c r="B51" s="63"/>
      <c r="C51" s="57"/>
      <c r="D51" s="57"/>
      <c r="E51" s="57"/>
      <c r="F51" s="57"/>
      <c r="G51" s="57"/>
      <c r="H51" s="57"/>
      <c r="I51" s="57"/>
      <c r="J51" s="57"/>
      <c r="K51" s="57"/>
      <c r="L51" s="57"/>
    </row>
    <row r="52" ht="20.05" customHeight="1">
      <c r="A52" s="46"/>
      <c r="B52" s="63"/>
      <c r="C52" s="57"/>
      <c r="D52" s="57"/>
      <c r="E52" s="57"/>
      <c r="F52" s="57"/>
      <c r="G52" s="57"/>
      <c r="H52" s="57"/>
      <c r="I52" s="57"/>
      <c r="J52" s="57"/>
      <c r="K52" s="57"/>
      <c r="L52" s="57"/>
    </row>
    <row r="53" ht="20.05" customHeight="1">
      <c r="A53" s="46"/>
      <c r="B53" s="63"/>
      <c r="C53" s="57"/>
      <c r="D53" s="57"/>
      <c r="E53" s="57"/>
      <c r="F53" s="57"/>
      <c r="G53" s="57"/>
      <c r="H53" s="57"/>
      <c r="I53" s="57"/>
      <c r="J53" s="57"/>
      <c r="K53" s="57"/>
      <c r="L53" s="57"/>
    </row>
    <row r="54" ht="20.05" customHeight="1">
      <c r="A54" s="46"/>
      <c r="B54" s="63"/>
      <c r="C54" s="57"/>
      <c r="D54" s="57"/>
      <c r="E54" s="57"/>
      <c r="F54" s="57"/>
      <c r="G54" s="57"/>
      <c r="H54" s="57"/>
      <c r="I54" s="57"/>
      <c r="J54" s="57"/>
      <c r="K54" s="57"/>
      <c r="L54" s="57"/>
    </row>
    <row r="55" ht="20.05" customHeight="1">
      <c r="A55" s="46"/>
      <c r="B55" s="63"/>
      <c r="C55" s="57"/>
      <c r="D55" s="57"/>
      <c r="E55" s="57"/>
      <c r="F55" s="57"/>
      <c r="G55" s="57"/>
      <c r="H55" s="57"/>
      <c r="I55" s="57"/>
      <c r="J55" s="57"/>
      <c r="K55" s="57"/>
      <c r="L55" s="57"/>
    </row>
    <row r="56" ht="20.05" customHeight="1">
      <c r="A56" s="46"/>
      <c r="B56" s="63"/>
      <c r="C56" s="57"/>
      <c r="D56" s="57"/>
      <c r="E56" s="57"/>
      <c r="F56" s="57"/>
      <c r="G56" s="57"/>
      <c r="H56" s="57"/>
      <c r="I56" s="57"/>
      <c r="J56" s="57"/>
      <c r="K56" s="57"/>
      <c r="L56" s="57"/>
    </row>
    <row r="57" ht="20.05" customHeight="1">
      <c r="A57" s="46"/>
      <c r="B57" s="63"/>
      <c r="C57" s="57"/>
      <c r="D57" s="57"/>
      <c r="E57" s="57"/>
      <c r="F57" s="57"/>
      <c r="G57" s="57"/>
      <c r="H57" s="57"/>
      <c r="I57" s="57"/>
      <c r="J57" s="57"/>
      <c r="K57" s="57"/>
      <c r="L57" s="57"/>
    </row>
    <row r="58" ht="20.05" customHeight="1">
      <c r="A58" s="46"/>
      <c r="B58" s="63"/>
      <c r="C58" s="57"/>
      <c r="D58" s="57"/>
      <c r="E58" s="57"/>
      <c r="F58" s="57"/>
      <c r="G58" s="57"/>
      <c r="H58" s="57"/>
      <c r="I58" s="57"/>
      <c r="J58" s="57"/>
      <c r="K58" s="57"/>
      <c r="L58" s="57"/>
    </row>
    <row r="59" ht="20.05" customHeight="1">
      <c r="A59" s="46"/>
      <c r="B59" s="63"/>
      <c r="C59" s="57"/>
      <c r="D59" s="57"/>
      <c r="E59" s="57"/>
      <c r="F59" s="57"/>
      <c r="G59" s="57"/>
      <c r="H59" s="57"/>
      <c r="I59" s="57"/>
      <c r="J59" s="57"/>
      <c r="K59" s="57"/>
      <c r="L59" s="57"/>
    </row>
    <row r="60" ht="20.05" customHeight="1">
      <c r="A60" s="46"/>
      <c r="B60" s="63"/>
      <c r="C60" s="57"/>
      <c r="D60" s="57"/>
      <c r="E60" s="57"/>
      <c r="F60" s="57"/>
      <c r="G60" s="57"/>
      <c r="H60" s="57"/>
      <c r="I60" s="57"/>
      <c r="J60" s="57"/>
      <c r="K60" s="57"/>
      <c r="L60" s="57"/>
    </row>
    <row r="61" ht="20.05" customHeight="1">
      <c r="A61" s="46"/>
      <c r="B61" s="63"/>
      <c r="C61" s="57"/>
      <c r="D61" s="57"/>
      <c r="E61" s="57"/>
      <c r="F61" s="57"/>
      <c r="G61" s="57"/>
      <c r="H61" s="57"/>
      <c r="I61" s="57"/>
      <c r="J61" s="57"/>
      <c r="K61" s="57"/>
      <c r="L61" s="57"/>
    </row>
    <row r="62" ht="20.05" customHeight="1">
      <c r="A62" s="46"/>
      <c r="B62" s="63"/>
      <c r="C62" s="57"/>
      <c r="D62" s="57"/>
      <c r="E62" s="57"/>
      <c r="F62" s="57"/>
      <c r="G62" s="57"/>
      <c r="H62" s="57"/>
      <c r="I62" s="57"/>
      <c r="J62" s="57"/>
      <c r="K62" s="57"/>
      <c r="L62" s="57"/>
    </row>
    <row r="63" ht="20.05" customHeight="1">
      <c r="A63" s="46"/>
      <c r="B63" s="63"/>
      <c r="C63" s="57"/>
      <c r="D63" s="57"/>
      <c r="E63" s="57"/>
      <c r="F63" s="57"/>
      <c r="G63" s="57"/>
      <c r="H63" s="57"/>
      <c r="I63" s="57"/>
      <c r="J63" s="57"/>
      <c r="K63" s="57"/>
      <c r="L63" s="57"/>
    </row>
    <row r="64" ht="20.05" customHeight="1">
      <c r="A64" s="46"/>
      <c r="B64" s="63"/>
      <c r="C64" s="57"/>
      <c r="D64" s="57"/>
      <c r="E64" s="57"/>
      <c r="F64" s="57"/>
      <c r="G64" s="57"/>
      <c r="H64" s="57"/>
      <c r="I64" s="57"/>
      <c r="J64" s="57"/>
      <c r="K64" s="57"/>
      <c r="L64" s="57"/>
    </row>
    <row r="65" ht="20.05" customHeight="1">
      <c r="A65" s="46"/>
      <c r="B65" s="63"/>
      <c r="C65" s="57"/>
      <c r="D65" s="57"/>
      <c r="E65" s="57"/>
      <c r="F65" s="57"/>
      <c r="G65" s="57"/>
      <c r="H65" s="57"/>
      <c r="I65" s="57"/>
      <c r="J65" s="57"/>
      <c r="K65" s="57"/>
      <c r="L65" s="57"/>
    </row>
    <row r="66" ht="20.05" customHeight="1">
      <c r="A66" s="46"/>
      <c r="B66" s="63"/>
      <c r="C66" s="57"/>
      <c r="D66" s="57"/>
      <c r="E66" s="57"/>
      <c r="F66" s="57"/>
      <c r="G66" s="57"/>
      <c r="H66" s="57"/>
      <c r="I66" s="57"/>
      <c r="J66" s="57"/>
      <c r="K66" s="57"/>
      <c r="L66" s="57"/>
    </row>
    <row r="67" ht="20.05" customHeight="1">
      <c r="A67" s="46"/>
      <c r="B67" s="63"/>
      <c r="C67" s="57"/>
      <c r="D67" s="57"/>
      <c r="E67" s="57"/>
      <c r="F67" s="57"/>
      <c r="G67" s="57"/>
      <c r="H67" s="57"/>
      <c r="I67" s="57"/>
      <c r="J67" s="57"/>
      <c r="K67" s="57"/>
      <c r="L67" s="57"/>
    </row>
    <row r="68" ht="20.05" customHeight="1">
      <c r="A68" s="46"/>
      <c r="B68" s="63"/>
      <c r="C68" s="57"/>
      <c r="D68" s="57"/>
      <c r="E68" s="57"/>
      <c r="F68" s="57"/>
      <c r="G68" s="57"/>
      <c r="H68" s="57"/>
      <c r="I68" s="57"/>
      <c r="J68" s="57"/>
      <c r="K68" s="57"/>
      <c r="L68" s="57"/>
    </row>
    <row r="69" ht="20.05" customHeight="1">
      <c r="A69" s="46"/>
      <c r="B69" s="63"/>
      <c r="C69" s="57"/>
      <c r="D69" s="57"/>
      <c r="E69" s="57"/>
      <c r="F69" s="57"/>
      <c r="G69" s="57"/>
      <c r="H69" s="57"/>
      <c r="I69" s="57"/>
      <c r="J69" s="57"/>
      <c r="K69" s="57"/>
      <c r="L69" s="57"/>
    </row>
    <row r="70" ht="20.05" customHeight="1">
      <c r="A70" s="46"/>
      <c r="B70" s="63"/>
      <c r="C70" s="57"/>
      <c r="D70" s="57"/>
      <c r="E70" s="57"/>
      <c r="F70" s="57"/>
      <c r="G70" s="57"/>
      <c r="H70" s="57"/>
      <c r="I70" s="57"/>
      <c r="J70" s="57"/>
      <c r="K70" s="57"/>
      <c r="L70" s="57"/>
    </row>
    <row r="71" ht="20.05" customHeight="1">
      <c r="A71" s="46"/>
      <c r="B71" s="63"/>
      <c r="C71" s="57"/>
      <c r="D71" s="57"/>
      <c r="E71" s="57"/>
      <c r="F71" s="57"/>
      <c r="G71" s="57"/>
      <c r="H71" s="57"/>
      <c r="I71" s="57"/>
      <c r="J71" s="57"/>
      <c r="K71" s="57"/>
      <c r="L71" s="57"/>
    </row>
    <row r="72" ht="20.05" customHeight="1">
      <c r="A72" s="46"/>
      <c r="B72" s="63"/>
      <c r="C72" s="57"/>
      <c r="D72" s="57"/>
      <c r="E72" s="57"/>
      <c r="F72" s="57"/>
      <c r="G72" s="57"/>
      <c r="H72" s="57"/>
      <c r="I72" s="57"/>
      <c r="J72" s="57"/>
      <c r="K72" s="57"/>
      <c r="L72" s="57"/>
    </row>
    <row r="73" ht="20.05" customHeight="1">
      <c r="A73" s="46"/>
      <c r="B73" s="63"/>
      <c r="C73" s="57"/>
      <c r="D73" s="57"/>
      <c r="E73" s="57"/>
      <c r="F73" s="57"/>
      <c r="G73" s="57"/>
      <c r="H73" s="57"/>
      <c r="I73" s="57"/>
      <c r="J73" s="57"/>
      <c r="K73" s="57"/>
      <c r="L73" s="57"/>
    </row>
    <row r="74" ht="20.05" customHeight="1">
      <c r="A74" s="46"/>
      <c r="B74" s="63"/>
      <c r="C74" s="57"/>
      <c r="D74" s="57"/>
      <c r="E74" s="57"/>
      <c r="F74" s="57"/>
      <c r="G74" s="57"/>
      <c r="H74" s="57"/>
      <c r="I74" s="57"/>
      <c r="J74" s="57"/>
      <c r="K74" s="57"/>
      <c r="L74" s="57"/>
    </row>
    <row r="75" ht="20.05" customHeight="1">
      <c r="A75" s="46"/>
      <c r="B75" s="63"/>
      <c r="C75" s="57"/>
      <c r="D75" s="57"/>
      <c r="E75" s="57"/>
      <c r="F75" s="57"/>
      <c r="G75" s="57"/>
      <c r="H75" s="57"/>
      <c r="I75" s="57"/>
      <c r="J75" s="57"/>
      <c r="K75" s="57"/>
      <c r="L75" s="57"/>
    </row>
    <row r="76" ht="20.05" customHeight="1">
      <c r="A76" s="46"/>
      <c r="B76" s="63"/>
      <c r="C76" s="57"/>
      <c r="D76" s="57"/>
      <c r="E76" s="57"/>
      <c r="F76" s="57"/>
      <c r="G76" s="57"/>
      <c r="H76" s="57"/>
      <c r="I76" s="57"/>
      <c r="J76" s="57"/>
      <c r="K76" s="57"/>
      <c r="L76" s="57"/>
    </row>
    <row r="77" ht="20.05" customHeight="1">
      <c r="A77" s="46"/>
      <c r="B77" s="63"/>
      <c r="C77" s="57"/>
      <c r="D77" s="57"/>
      <c r="E77" s="57"/>
      <c r="F77" s="57"/>
      <c r="G77" s="57"/>
      <c r="H77" s="57"/>
      <c r="I77" s="57"/>
      <c r="J77" s="57"/>
      <c r="K77" s="57"/>
      <c r="L77" s="57"/>
    </row>
    <row r="78" ht="20.05" customHeight="1">
      <c r="A78" s="46"/>
      <c r="B78" s="63"/>
      <c r="C78" s="57"/>
      <c r="D78" s="57"/>
      <c r="E78" s="57"/>
      <c r="F78" s="57"/>
      <c r="G78" s="57"/>
      <c r="H78" s="57"/>
      <c r="I78" s="57"/>
      <c r="J78" s="57"/>
      <c r="K78" s="57"/>
      <c r="L78" s="57"/>
    </row>
    <row r="79" ht="20.05" customHeight="1">
      <c r="A79" s="46"/>
      <c r="B79" s="63"/>
      <c r="C79" s="57"/>
      <c r="D79" s="57"/>
      <c r="E79" s="57"/>
      <c r="F79" s="57"/>
      <c r="G79" s="57"/>
      <c r="H79" s="57"/>
      <c r="I79" s="57"/>
      <c r="J79" s="57"/>
      <c r="K79" s="57"/>
      <c r="L79" s="57"/>
    </row>
    <row r="80" ht="20.05" customHeight="1">
      <c r="A80" s="46"/>
      <c r="B80" s="63"/>
      <c r="C80" s="57"/>
      <c r="D80" s="57"/>
      <c r="E80" s="57"/>
      <c r="F80" s="57"/>
      <c r="G80" s="57"/>
      <c r="H80" s="57"/>
      <c r="I80" s="57"/>
      <c r="J80" s="57"/>
      <c r="K80" s="57"/>
      <c r="L80" s="57"/>
    </row>
    <row r="81" ht="20.05" customHeight="1">
      <c r="A81" s="46"/>
      <c r="B81" s="63"/>
      <c r="C81" s="57"/>
      <c r="D81" s="57"/>
      <c r="E81" s="57"/>
      <c r="F81" s="57"/>
      <c r="G81" s="57"/>
      <c r="H81" s="57"/>
      <c r="I81" s="57"/>
      <c r="J81" s="57"/>
      <c r="K81" s="57"/>
      <c r="L81" s="57"/>
    </row>
    <row r="82" ht="20.05" customHeight="1">
      <c r="A82" s="46"/>
      <c r="B82" s="63"/>
      <c r="C82" s="57"/>
      <c r="D82" s="57"/>
      <c r="E82" s="57"/>
      <c r="F82" s="57"/>
      <c r="G82" s="57"/>
      <c r="H82" s="57"/>
      <c r="I82" s="57"/>
      <c r="J82" s="57"/>
      <c r="K82" s="57"/>
      <c r="L82" s="57"/>
    </row>
    <row r="83" ht="20.05" customHeight="1">
      <c r="A83" s="46"/>
      <c r="B83" s="63"/>
      <c r="C83" s="57"/>
      <c r="D83" s="57"/>
      <c r="E83" s="57"/>
      <c r="F83" s="57"/>
      <c r="G83" s="57"/>
      <c r="H83" s="57"/>
      <c r="I83" s="57"/>
      <c r="J83" s="57"/>
      <c r="K83" s="57"/>
      <c r="L83" s="57"/>
    </row>
    <row r="84" ht="20.05" customHeight="1">
      <c r="A84" s="46"/>
      <c r="B84" s="63"/>
      <c r="C84" s="57"/>
      <c r="D84" s="57"/>
      <c r="E84" s="57"/>
      <c r="F84" s="57"/>
      <c r="G84" s="57"/>
      <c r="H84" s="57"/>
      <c r="I84" s="57"/>
      <c r="J84" s="57"/>
      <c r="K84" s="57"/>
      <c r="L84" s="57"/>
    </row>
    <row r="85" ht="20.05" customHeight="1">
      <c r="A85" s="46"/>
      <c r="B85" s="63"/>
      <c r="C85" s="57"/>
      <c r="D85" s="57"/>
      <c r="E85" s="57"/>
      <c r="F85" s="57"/>
      <c r="G85" s="57"/>
      <c r="H85" s="57"/>
      <c r="I85" s="57"/>
      <c r="J85" s="57"/>
      <c r="K85" s="57"/>
      <c r="L85" s="57"/>
    </row>
    <row r="86" ht="20.05" customHeight="1">
      <c r="A86" s="46"/>
      <c r="B86" s="63"/>
      <c r="C86" s="57"/>
      <c r="D86" s="57"/>
      <c r="E86" s="57"/>
      <c r="F86" s="57"/>
      <c r="G86" s="57"/>
      <c r="H86" s="57"/>
      <c r="I86" s="57"/>
      <c r="J86" s="57"/>
      <c r="K86" s="57"/>
      <c r="L86" s="57"/>
    </row>
    <row r="87" ht="20.05" customHeight="1">
      <c r="A87" s="46"/>
      <c r="B87" s="63"/>
      <c r="C87" s="57"/>
      <c r="D87" s="57"/>
      <c r="E87" s="57"/>
      <c r="F87" s="57"/>
      <c r="G87" s="57"/>
      <c r="H87" s="57"/>
      <c r="I87" s="57"/>
      <c r="J87" s="57"/>
      <c r="K87" s="57"/>
      <c r="L87" s="57"/>
    </row>
    <row r="88" ht="20.05" customHeight="1">
      <c r="A88" s="46"/>
      <c r="B88" s="63"/>
      <c r="C88" s="57"/>
      <c r="D88" s="57"/>
      <c r="E88" s="57"/>
      <c r="F88" s="57"/>
      <c r="G88" s="57"/>
      <c r="H88" s="57"/>
      <c r="I88" s="57"/>
      <c r="J88" s="57"/>
      <c r="K88" s="57"/>
      <c r="L88" s="57"/>
    </row>
    <row r="89" ht="20.05" customHeight="1">
      <c r="A89" s="46"/>
      <c r="B89" s="63"/>
      <c r="C89" s="57"/>
      <c r="D89" s="57"/>
      <c r="E89" s="57"/>
      <c r="F89" s="57"/>
      <c r="G89" s="57"/>
      <c r="H89" s="57"/>
      <c r="I89" s="57"/>
      <c r="J89" s="57"/>
      <c r="K89" s="57"/>
      <c r="L89" s="57"/>
    </row>
    <row r="90" ht="20.05" customHeight="1">
      <c r="A90" s="46"/>
      <c r="B90" s="63"/>
      <c r="C90" s="57"/>
      <c r="D90" s="57"/>
      <c r="E90" s="57"/>
      <c r="F90" s="57"/>
      <c r="G90" s="57"/>
      <c r="H90" s="57"/>
      <c r="I90" s="57"/>
      <c r="J90" s="57"/>
      <c r="K90" s="57"/>
      <c r="L90" s="57"/>
    </row>
    <row r="91" ht="20.05" customHeight="1">
      <c r="A91" s="46"/>
      <c r="B91" s="63"/>
      <c r="C91" s="57"/>
      <c r="D91" s="57"/>
      <c r="E91" s="57"/>
      <c r="F91" s="57"/>
      <c r="G91" s="57"/>
      <c r="H91" s="57"/>
      <c r="I91" s="57"/>
      <c r="J91" s="57"/>
      <c r="K91" s="57"/>
      <c r="L91" s="57"/>
    </row>
    <row r="92" ht="20.05" customHeight="1">
      <c r="A92" s="46"/>
      <c r="B92" s="63"/>
      <c r="C92" s="57"/>
      <c r="D92" s="57"/>
      <c r="E92" s="57"/>
      <c r="F92" s="57"/>
      <c r="G92" s="57"/>
      <c r="H92" s="57"/>
      <c r="I92" s="57"/>
      <c r="J92" s="57"/>
      <c r="K92" s="57"/>
      <c r="L92" s="57"/>
    </row>
    <row r="93" ht="20.05" customHeight="1">
      <c r="A93" s="46"/>
      <c r="B93" s="63"/>
      <c r="C93" s="57"/>
      <c r="D93" s="57"/>
      <c r="E93" s="57"/>
      <c r="F93" s="57"/>
      <c r="G93" s="57"/>
      <c r="H93" s="57"/>
      <c r="I93" s="57"/>
      <c r="J93" s="57"/>
      <c r="K93" s="57"/>
      <c r="L93" s="57"/>
    </row>
    <row r="94" ht="20.05" customHeight="1">
      <c r="A94" s="46"/>
      <c r="B94" s="63"/>
      <c r="C94" s="57"/>
      <c r="D94" s="57"/>
      <c r="E94" s="57"/>
      <c r="F94" s="57"/>
      <c r="G94" s="57"/>
      <c r="H94" s="57"/>
      <c r="I94" s="57"/>
      <c r="J94" s="57"/>
      <c r="K94" s="57"/>
      <c r="L94" s="57"/>
    </row>
    <row r="95" ht="20.05" customHeight="1">
      <c r="A95" s="46"/>
      <c r="B95" s="63"/>
      <c r="C95" s="57"/>
      <c r="D95" s="57"/>
      <c r="E95" s="57"/>
      <c r="F95" s="57"/>
      <c r="G95" s="57"/>
      <c r="H95" s="57"/>
      <c r="I95" s="57"/>
      <c r="J95" s="57"/>
      <c r="K95" s="57"/>
      <c r="L95" s="57"/>
    </row>
    <row r="96" ht="20.05" customHeight="1">
      <c r="A96" s="46"/>
      <c r="B96" s="63"/>
      <c r="C96" s="57"/>
      <c r="D96" s="57"/>
      <c r="E96" s="57"/>
      <c r="F96" s="57"/>
      <c r="G96" s="57"/>
      <c r="H96" s="57"/>
      <c r="I96" s="57"/>
      <c r="J96" s="57"/>
      <c r="K96" s="57"/>
      <c r="L96" s="57"/>
    </row>
    <row r="97" ht="20.05" customHeight="1">
      <c r="A97" s="46"/>
      <c r="B97" s="63"/>
      <c r="C97" s="57"/>
      <c r="D97" s="57"/>
      <c r="E97" s="57"/>
      <c r="F97" s="57"/>
      <c r="G97" s="57"/>
      <c r="H97" s="57"/>
      <c r="I97" s="57"/>
      <c r="J97" s="57"/>
      <c r="K97" s="57"/>
      <c r="L97" s="57"/>
    </row>
    <row r="98" ht="20.05" customHeight="1">
      <c r="A98" s="46"/>
      <c r="B98" s="63"/>
      <c r="C98" s="57"/>
      <c r="D98" s="57"/>
      <c r="E98" s="57"/>
      <c r="F98" s="57"/>
      <c r="G98" s="57"/>
      <c r="H98" s="57"/>
      <c r="I98" s="57"/>
      <c r="J98" s="57"/>
      <c r="K98" s="57"/>
      <c r="L98" s="57"/>
    </row>
    <row r="99" ht="20.05" customHeight="1">
      <c r="A99" s="46"/>
      <c r="B99" s="64"/>
      <c r="C99" s="65"/>
      <c r="D99" s="65"/>
      <c r="E99" s="57"/>
      <c r="F99" s="57"/>
      <c r="G99" s="57"/>
      <c r="H99" s="57"/>
      <c r="I99" s="57"/>
      <c r="J99" s="57"/>
      <c r="K99" s="57"/>
      <c r="L99" s="57"/>
    </row>
    <row r="100" ht="20.05" customHeight="1">
      <c r="A100" s="46"/>
      <c r="B100" s="66"/>
      <c r="C100" s="67"/>
      <c r="D100" s="67"/>
      <c r="E100" s="57"/>
      <c r="F100" s="57"/>
      <c r="G100" s="57"/>
      <c r="H100" s="57"/>
      <c r="I100" s="57"/>
      <c r="J100" s="57"/>
      <c r="K100" s="57"/>
      <c r="L100" s="57"/>
    </row>
    <row r="101" ht="20.05" customHeight="1">
      <c r="A101" s="46"/>
      <c r="B101" s="66"/>
      <c r="C101" s="67"/>
      <c r="D101" s="67"/>
      <c r="E101" s="57"/>
      <c r="F101" s="57"/>
      <c r="G101" s="57"/>
      <c r="H101" s="57"/>
      <c r="I101" s="57"/>
      <c r="J101" s="57"/>
      <c r="K101" s="57"/>
      <c r="L101" s="57"/>
    </row>
    <row r="102" ht="20.05" customHeight="1">
      <c r="A102" s="46"/>
      <c r="B102" s="66"/>
      <c r="C102" s="67"/>
      <c r="D102" s="67"/>
      <c r="E102" s="57"/>
      <c r="F102" s="57"/>
      <c r="G102" s="57"/>
      <c r="H102" s="57"/>
      <c r="I102" s="57"/>
      <c r="J102" s="57"/>
      <c r="K102" s="57"/>
      <c r="L102" s="57"/>
    </row>
    <row r="103" ht="20.05" customHeight="1">
      <c r="A103" s="46"/>
      <c r="B103" s="66"/>
      <c r="C103" s="67"/>
      <c r="D103" s="67"/>
      <c r="E103" s="57"/>
      <c r="F103" s="57"/>
      <c r="G103" s="57"/>
      <c r="H103" s="57"/>
      <c r="I103" s="57"/>
      <c r="J103" s="57"/>
      <c r="K103" s="57"/>
      <c r="L103" s="57"/>
    </row>
    <row r="104" ht="20.05" customHeight="1">
      <c r="A104" s="46"/>
      <c r="B104" s="66"/>
      <c r="C104" s="67"/>
      <c r="D104" s="67"/>
      <c r="E104" s="57"/>
      <c r="F104" s="57"/>
      <c r="G104" s="57"/>
      <c r="H104" s="57"/>
      <c r="I104" s="57"/>
      <c r="J104" s="57"/>
      <c r="K104" s="57"/>
      <c r="L104" s="57"/>
    </row>
    <row r="105" ht="20.05" customHeight="1">
      <c r="A105" s="46"/>
      <c r="B105" s="66"/>
      <c r="C105" s="67"/>
      <c r="D105" s="67"/>
      <c r="E105" s="57"/>
      <c r="F105" s="57"/>
      <c r="G105" s="57"/>
      <c r="H105" s="57"/>
      <c r="I105" s="57"/>
      <c r="J105" s="57"/>
      <c r="K105" s="57"/>
      <c r="L105" s="57"/>
    </row>
    <row r="106" ht="20.05" customHeight="1">
      <c r="A106" s="46"/>
      <c r="B106" s="66"/>
      <c r="C106" s="67"/>
      <c r="D106" s="67"/>
      <c r="E106" s="57"/>
      <c r="F106" s="57"/>
      <c r="G106" s="57"/>
      <c r="H106" s="57"/>
      <c r="I106" s="57"/>
      <c r="J106" s="57"/>
      <c r="K106" s="57"/>
      <c r="L106" s="57"/>
    </row>
    <row r="107" ht="20.05" customHeight="1">
      <c r="A107" s="46"/>
      <c r="B107" s="66"/>
      <c r="C107" s="67"/>
      <c r="D107" s="67"/>
      <c r="E107" s="57"/>
      <c r="F107" s="57"/>
      <c r="G107" s="57"/>
      <c r="H107" s="57"/>
      <c r="I107" s="57"/>
      <c r="J107" s="57"/>
      <c r="K107" s="57"/>
      <c r="L107" s="57"/>
    </row>
    <row r="108" ht="20.05" customHeight="1">
      <c r="A108" s="46"/>
      <c r="B108" s="66"/>
      <c r="C108" s="67"/>
      <c r="D108" s="67"/>
      <c r="E108" s="57"/>
      <c r="F108" s="57"/>
      <c r="G108" s="57"/>
      <c r="H108" s="57"/>
      <c r="I108" s="57"/>
      <c r="J108" s="57"/>
      <c r="K108" s="57"/>
      <c r="L108" s="57"/>
    </row>
  </sheetData>
  <mergeCells count="1">
    <mergeCell ref="A1:L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0.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107" customWidth="1"/>
    <col min="14" max="256" width="16.3516" style="107"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20.7" customHeight="1">
      <c r="A3" s="11"/>
      <c r="B3" t="s" s="12">
        <v>14</v>
      </c>
      <c r="C3" t="s" s="12">
        <v>15</v>
      </c>
      <c r="D3" t="s" s="12">
        <v>16</v>
      </c>
      <c r="E3" s="52"/>
      <c r="F3" t="s" s="12">
        <v>20</v>
      </c>
      <c r="G3" t="s" s="12">
        <v>15</v>
      </c>
      <c r="H3" t="s" s="12">
        <v>16</v>
      </c>
      <c r="I3" s="52"/>
      <c r="J3" t="s" s="12">
        <v>97</v>
      </c>
      <c r="K3" t="s" s="12">
        <v>15</v>
      </c>
      <c r="L3" t="s" s="12">
        <v>16</v>
      </c>
      <c r="M3" s="53"/>
    </row>
    <row r="4" ht="20.7" customHeight="1">
      <c r="A4" s="15"/>
      <c r="B4" t="s" s="12">
        <v>24</v>
      </c>
      <c r="C4" s="21">
        <v>1363</v>
      </c>
      <c r="D4" s="22">
        <f>C4/C6</f>
        <v>0.5513754045307443</v>
      </c>
      <c r="E4" s="55"/>
      <c r="F4" t="s" s="12">
        <v>28</v>
      </c>
      <c r="G4" s="21">
        <v>870</v>
      </c>
      <c r="H4" s="22">
        <f>G4/G6</f>
        <v>0.5827193569993302</v>
      </c>
      <c r="I4" s="55"/>
      <c r="J4" t="s" s="12">
        <v>181</v>
      </c>
      <c r="K4" s="21">
        <v>1460</v>
      </c>
      <c r="L4" s="22">
        <f>K4/K6</f>
        <v>0.5175469691598724</v>
      </c>
      <c r="M4" s="56"/>
    </row>
    <row r="5" ht="32.7" customHeight="1">
      <c r="A5" s="15"/>
      <c r="B5" t="s" s="12">
        <v>32</v>
      </c>
      <c r="C5" s="21">
        <v>1109</v>
      </c>
      <c r="D5" s="22">
        <f>C5/C6</f>
        <v>0.4486245954692556</v>
      </c>
      <c r="E5" s="55"/>
      <c r="F5" t="s" s="12">
        <v>36</v>
      </c>
      <c r="G5" s="21">
        <v>623</v>
      </c>
      <c r="H5" s="22">
        <f>G5/G6</f>
        <v>0.4172806430006698</v>
      </c>
      <c r="I5" s="55"/>
      <c r="J5" t="s" s="12">
        <v>182</v>
      </c>
      <c r="K5" s="21">
        <v>1361</v>
      </c>
      <c r="L5" s="22">
        <f>K5/K6</f>
        <v>0.4824530308401276</v>
      </c>
      <c r="M5" s="56"/>
    </row>
    <row r="6" ht="20.7" customHeight="1">
      <c r="A6" s="15"/>
      <c r="B6" t="s" s="41">
        <v>40</v>
      </c>
      <c r="C6" s="42">
        <f>SUM(C4:C5)</f>
        <v>2472</v>
      </c>
      <c r="D6" s="43">
        <f>SUM(D4:D5)</f>
        <v>1</v>
      </c>
      <c r="E6" s="55"/>
      <c r="F6" t="s" s="12">
        <v>40</v>
      </c>
      <c r="G6" s="21">
        <f>SUM(G4:G5)</f>
        <v>1493</v>
      </c>
      <c r="H6" s="22">
        <f>SUM(H4:H5)</f>
        <v>1</v>
      </c>
      <c r="I6" s="55"/>
      <c r="J6" t="s" s="12">
        <v>40</v>
      </c>
      <c r="K6" s="21">
        <f>SUM(K4:K5)</f>
        <v>2821</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932</v>
      </c>
      <c r="D9" s="22">
        <f>C9/C11</f>
        <v>0.3934149430139299</v>
      </c>
      <c r="E9" s="56"/>
      <c r="F9" s="57"/>
      <c r="G9" s="57"/>
      <c r="H9" s="57"/>
      <c r="I9" s="57"/>
      <c r="J9" s="57"/>
      <c r="K9" s="57"/>
      <c r="L9" s="57"/>
      <c r="M9" s="57"/>
    </row>
    <row r="10" ht="20.7" customHeight="1">
      <c r="A10" s="15"/>
      <c r="B10" t="s" s="12">
        <v>53</v>
      </c>
      <c r="C10" s="21">
        <v>1437</v>
      </c>
      <c r="D10" s="22">
        <f>C10/C11</f>
        <v>0.6065850569860701</v>
      </c>
      <c r="E10" s="56"/>
      <c r="F10" s="57"/>
      <c r="G10" s="57"/>
      <c r="H10" s="57"/>
      <c r="I10" s="57"/>
      <c r="J10" s="57"/>
      <c r="K10" s="57"/>
      <c r="L10" s="57"/>
      <c r="M10" s="57"/>
    </row>
    <row r="11" ht="20.35" customHeight="1">
      <c r="A11" s="15"/>
      <c r="B11" t="s" s="41">
        <v>40</v>
      </c>
      <c r="C11" s="42">
        <f>SUM(C9:C10)</f>
        <v>2369</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1040</v>
      </c>
      <c r="D14" s="22">
        <f>C14/C16</f>
        <v>0.4952380952380953</v>
      </c>
      <c r="E14" s="56"/>
      <c r="F14" s="57"/>
      <c r="G14" s="57"/>
      <c r="H14" s="57"/>
      <c r="I14" s="57"/>
      <c r="J14" s="57"/>
      <c r="K14" s="57"/>
      <c r="L14" s="57"/>
      <c r="M14" s="57"/>
    </row>
    <row r="15" ht="32.7" customHeight="1">
      <c r="A15" s="15"/>
      <c r="B15" t="s" s="12">
        <v>67</v>
      </c>
      <c r="C15" s="21">
        <v>1060</v>
      </c>
      <c r="D15" s="22">
        <f>C15/C16</f>
        <v>0.5047619047619047</v>
      </c>
      <c r="E15" s="56"/>
      <c r="F15" s="57"/>
      <c r="G15" s="57"/>
      <c r="H15" s="57"/>
      <c r="I15" s="57"/>
      <c r="J15" s="57"/>
      <c r="K15" s="57"/>
      <c r="L15" s="57"/>
      <c r="M15" s="57"/>
    </row>
    <row r="16" ht="20.35" customHeight="1">
      <c r="A16" s="15"/>
      <c r="B16" t="s" s="41">
        <v>40</v>
      </c>
      <c r="C16" s="42">
        <f>SUM(C14:C15)</f>
        <v>2100</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1128</v>
      </c>
      <c r="D19" s="22">
        <f>C19/C21</f>
        <v>0.5760980592441267</v>
      </c>
      <c r="E19" s="56"/>
      <c r="F19" s="57"/>
      <c r="G19" s="57"/>
      <c r="H19" s="57"/>
      <c r="I19" s="57"/>
      <c r="J19" s="57"/>
      <c r="K19" s="57"/>
      <c r="L19" s="57"/>
      <c r="M19" s="57"/>
    </row>
    <row r="20" ht="32.7" customHeight="1">
      <c r="A20" s="15"/>
      <c r="B20" t="s" s="12">
        <v>77</v>
      </c>
      <c r="C20" s="21">
        <v>830</v>
      </c>
      <c r="D20" s="22">
        <f>C20/C21</f>
        <v>0.4239019407558733</v>
      </c>
      <c r="E20" s="56"/>
      <c r="F20" s="57"/>
      <c r="G20" s="57"/>
      <c r="H20" s="57"/>
      <c r="I20" s="57"/>
      <c r="J20" s="57"/>
      <c r="K20" s="57"/>
      <c r="L20" s="57"/>
      <c r="M20" s="57"/>
    </row>
    <row r="21" ht="20.35" customHeight="1">
      <c r="A21" s="15"/>
      <c r="B21" t="s" s="41">
        <v>40</v>
      </c>
      <c r="C21" s="42">
        <f>SUM(C19:C20)</f>
        <v>1958</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520</v>
      </c>
      <c r="D24" s="22">
        <f>C24/C26</f>
        <v>0.2032838154808444</v>
      </c>
      <c r="E24" s="56"/>
      <c r="F24" s="57"/>
      <c r="G24" s="57"/>
      <c r="H24" s="57"/>
      <c r="I24" s="57"/>
      <c r="J24" s="57"/>
      <c r="K24" s="57"/>
      <c r="L24" s="57"/>
      <c r="M24" s="57"/>
    </row>
    <row r="25" ht="20.7" customHeight="1">
      <c r="A25" s="15"/>
      <c r="B25" t="s" s="12">
        <v>84</v>
      </c>
      <c r="C25" s="21">
        <v>2038</v>
      </c>
      <c r="D25" s="22">
        <f>C25/C26</f>
        <v>0.7967161845191556</v>
      </c>
      <c r="E25" s="56"/>
      <c r="F25" s="57"/>
      <c r="G25" s="57"/>
      <c r="H25" s="57"/>
      <c r="I25" s="57"/>
      <c r="J25" s="57"/>
      <c r="K25" s="57"/>
      <c r="L25" s="57"/>
      <c r="M25" s="57"/>
    </row>
    <row r="26" ht="20.35" customHeight="1">
      <c r="A26" s="15"/>
      <c r="B26" t="s" s="41">
        <v>40</v>
      </c>
      <c r="C26" s="42">
        <f>SUM(C24:C25)</f>
        <v>2558</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970</v>
      </c>
      <c r="D29" s="22">
        <f>C29/C31</f>
        <v>0.4451583295089491</v>
      </c>
      <c r="E29" s="56"/>
      <c r="F29" s="57"/>
      <c r="G29" s="57"/>
      <c r="H29" s="57"/>
      <c r="I29" s="57"/>
      <c r="J29" s="57"/>
      <c r="K29" s="57"/>
      <c r="L29" s="57"/>
      <c r="M29" s="57"/>
    </row>
    <row r="30" ht="20.7" customHeight="1">
      <c r="A30" s="15"/>
      <c r="B30" t="s" s="12">
        <v>90</v>
      </c>
      <c r="C30" s="21">
        <v>1209</v>
      </c>
      <c r="D30" s="22">
        <f>C30/C31</f>
        <v>0.5548416704910509</v>
      </c>
      <c r="E30" s="56"/>
      <c r="F30" s="57"/>
      <c r="G30" s="57"/>
      <c r="H30" s="57"/>
      <c r="I30" s="57"/>
      <c r="J30" s="57"/>
      <c r="K30" s="57"/>
      <c r="L30" s="57"/>
      <c r="M30" s="57"/>
    </row>
    <row r="31" ht="20.7" customHeight="1">
      <c r="A31" s="15"/>
      <c r="B31" t="s" s="12">
        <v>40</v>
      </c>
      <c r="C31" s="21">
        <f>SUM(C29:C30)</f>
        <v>2179</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1.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08" customWidth="1"/>
    <col min="10" max="256" width="16.3516" style="108"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19</v>
      </c>
      <c r="G3" t="s" s="12">
        <v>15</v>
      </c>
      <c r="H3" t="s" s="12">
        <v>16</v>
      </c>
      <c r="I3" s="53"/>
    </row>
    <row r="4" ht="20.7" customHeight="1">
      <c r="A4" s="15"/>
      <c r="B4" t="s" s="12">
        <v>24</v>
      </c>
      <c r="C4" s="21">
        <v>2310</v>
      </c>
      <c r="D4" s="22">
        <f>C4/C6</f>
        <v>0.5457122608079377</v>
      </c>
      <c r="E4" s="55"/>
      <c r="F4" t="s" s="12">
        <v>27</v>
      </c>
      <c r="G4" s="77">
        <v>262</v>
      </c>
      <c r="H4" s="22">
        <f>G4/G6</f>
        <v>0.302540415704388</v>
      </c>
      <c r="I4" s="56"/>
    </row>
    <row r="5" ht="32.7" customHeight="1">
      <c r="A5" s="15"/>
      <c r="B5" t="s" s="12">
        <v>32</v>
      </c>
      <c r="C5" s="21">
        <v>1923</v>
      </c>
      <c r="D5" s="22">
        <f>C5/C6</f>
        <v>0.4542877391920624</v>
      </c>
      <c r="E5" s="55"/>
      <c r="F5" t="s" s="12">
        <v>35</v>
      </c>
      <c r="G5" s="77">
        <v>604</v>
      </c>
      <c r="H5" s="22">
        <f>G5/G6</f>
        <v>0.6974595842956121</v>
      </c>
      <c r="I5" s="56"/>
    </row>
    <row r="6" ht="20.7" customHeight="1">
      <c r="A6" s="15"/>
      <c r="B6" t="s" s="41">
        <v>40</v>
      </c>
      <c r="C6" s="42">
        <f>SUM(C4:C5)</f>
        <v>4233</v>
      </c>
      <c r="D6" s="43">
        <f>SUM(D4:D5)</f>
        <v>1</v>
      </c>
      <c r="E6" s="55"/>
      <c r="F6" t="s" s="12">
        <v>40</v>
      </c>
      <c r="G6" s="21">
        <f>SUM(G4:G5)</f>
        <v>866</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1535</v>
      </c>
      <c r="D9" s="22">
        <f>C9/C11</f>
        <v>0.365650309671272</v>
      </c>
      <c r="E9" s="56"/>
      <c r="F9" s="57"/>
      <c r="G9" s="57"/>
      <c r="H9" s="57"/>
      <c r="I9" s="57"/>
    </row>
    <row r="10" ht="20.7" customHeight="1">
      <c r="A10" s="15"/>
      <c r="B10" t="s" s="12">
        <v>53</v>
      </c>
      <c r="C10" s="21">
        <v>2663</v>
      </c>
      <c r="D10" s="22">
        <f>C10/C11</f>
        <v>0.634349690328728</v>
      </c>
      <c r="E10" s="56"/>
      <c r="F10" s="57"/>
      <c r="G10" s="57"/>
      <c r="H10" s="57"/>
      <c r="I10" s="57"/>
    </row>
    <row r="11" ht="20.35" customHeight="1">
      <c r="A11" s="15"/>
      <c r="B11" t="s" s="41">
        <v>40</v>
      </c>
      <c r="C11" s="42">
        <f>SUM(C9:C10)</f>
        <v>4198</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1717</v>
      </c>
      <c r="D14" s="22">
        <f>C14/C16</f>
        <v>0.4309738955823293</v>
      </c>
      <c r="E14" s="56"/>
      <c r="F14" s="57"/>
      <c r="G14" s="57"/>
      <c r="H14" s="57"/>
      <c r="I14" s="57"/>
    </row>
    <row r="15" ht="32.7" customHeight="1">
      <c r="A15" s="15"/>
      <c r="B15" t="s" s="12">
        <v>67</v>
      </c>
      <c r="C15" s="21">
        <v>2267</v>
      </c>
      <c r="D15" s="22">
        <f>C15/C16</f>
        <v>0.5690261044176707</v>
      </c>
      <c r="E15" s="56"/>
      <c r="F15" s="57"/>
      <c r="G15" s="57"/>
      <c r="H15" s="57"/>
      <c r="I15" s="57"/>
    </row>
    <row r="16" ht="20.35" customHeight="1">
      <c r="A16" s="15"/>
      <c r="B16" t="s" s="41">
        <v>40</v>
      </c>
      <c r="C16" s="42">
        <f>SUM(C14:C15)</f>
        <v>3984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1609</v>
      </c>
      <c r="D19" s="22">
        <f>C19/C21</f>
        <v>0.4507002801120448</v>
      </c>
      <c r="E19" s="56"/>
      <c r="F19" s="57"/>
      <c r="G19" s="57"/>
      <c r="H19" s="57"/>
      <c r="I19" s="57"/>
    </row>
    <row r="20" ht="32.7" customHeight="1">
      <c r="A20" s="15"/>
      <c r="B20" t="s" s="12">
        <v>77</v>
      </c>
      <c r="C20" s="21">
        <v>1961</v>
      </c>
      <c r="D20" s="22">
        <f>C20/C21</f>
        <v>0.5492997198879552</v>
      </c>
      <c r="E20" s="56"/>
      <c r="F20" s="57"/>
      <c r="G20" s="57"/>
      <c r="H20" s="57"/>
      <c r="I20" s="57"/>
    </row>
    <row r="21" ht="20.35" customHeight="1">
      <c r="A21" s="15"/>
      <c r="B21" t="s" s="41">
        <v>40</v>
      </c>
      <c r="C21" s="42">
        <f>SUM(C19:C20)</f>
        <v>3570</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1340</v>
      </c>
      <c r="D24" s="22">
        <f>C24/C26</f>
        <v>0.3848363009764503</v>
      </c>
      <c r="E24" s="56"/>
      <c r="F24" s="57"/>
      <c r="G24" s="57"/>
      <c r="H24" s="57"/>
      <c r="I24" s="57"/>
    </row>
    <row r="25" ht="20.7" customHeight="1">
      <c r="A25" s="15"/>
      <c r="B25" t="s" s="12">
        <v>84</v>
      </c>
      <c r="C25" s="21">
        <v>2142</v>
      </c>
      <c r="D25" s="22">
        <f>C25/C26</f>
        <v>0.6151636990235497</v>
      </c>
      <c r="E25" s="56"/>
      <c r="F25" s="57"/>
      <c r="G25" s="57"/>
      <c r="H25" s="57"/>
      <c r="I25" s="57"/>
    </row>
    <row r="26" ht="20.35" customHeight="1">
      <c r="A26" s="15"/>
      <c r="B26" t="s" s="41">
        <v>40</v>
      </c>
      <c r="C26" s="42">
        <f>SUM(C24:C25)</f>
        <v>3482</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1902</v>
      </c>
      <c r="D29" s="22">
        <f>C29/C31</f>
        <v>0.49287380150298</v>
      </c>
      <c r="E29" s="56"/>
      <c r="F29" s="57"/>
      <c r="G29" s="57"/>
      <c r="H29" s="57"/>
      <c r="I29" s="57"/>
    </row>
    <row r="30" ht="20.7" customHeight="1">
      <c r="A30" s="15"/>
      <c r="B30" t="s" s="12">
        <v>90</v>
      </c>
      <c r="C30" s="21">
        <v>1957</v>
      </c>
      <c r="D30" s="22">
        <f>C30/C31</f>
        <v>0.50712619849702</v>
      </c>
      <c r="E30" s="56"/>
      <c r="F30" s="57"/>
      <c r="G30" s="57"/>
      <c r="H30" s="57"/>
      <c r="I30" s="57"/>
    </row>
    <row r="31" ht="20.7" customHeight="1">
      <c r="A31" s="15"/>
      <c r="B31" t="s" s="12">
        <v>40</v>
      </c>
      <c r="C31" s="21">
        <f>SUM(C29:C30)</f>
        <v>3859</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2.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109" customWidth="1"/>
    <col min="14" max="256" width="16.3516" style="109"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19</v>
      </c>
      <c r="G3" t="s" s="12">
        <v>15</v>
      </c>
      <c r="H3" t="s" s="12">
        <v>16</v>
      </c>
      <c r="I3" s="52"/>
      <c r="J3" t="s" s="12">
        <v>172</v>
      </c>
      <c r="K3" t="s" s="12">
        <v>15</v>
      </c>
      <c r="L3" t="s" s="12">
        <v>16</v>
      </c>
      <c r="M3" s="53"/>
    </row>
    <row r="4" ht="20.7" customHeight="1">
      <c r="A4" s="15"/>
      <c r="B4" t="s" s="12">
        <v>24</v>
      </c>
      <c r="C4" s="21">
        <v>1008</v>
      </c>
      <c r="D4" s="22">
        <f>C4/C6</f>
        <v>0.5789775990809879</v>
      </c>
      <c r="E4" s="55"/>
      <c r="F4" t="s" s="12">
        <v>27</v>
      </c>
      <c r="G4" s="77">
        <v>27</v>
      </c>
      <c r="H4" s="22">
        <f>G4/G6</f>
        <v>0.2934782608695652</v>
      </c>
      <c r="I4" s="55"/>
      <c r="J4" t="s" s="12">
        <v>185</v>
      </c>
      <c r="K4" s="21">
        <v>262</v>
      </c>
      <c r="L4" s="22">
        <f>K4/K6</f>
        <v>0.4789762340036563</v>
      </c>
      <c r="M4" s="56"/>
    </row>
    <row r="5" ht="32.7" customHeight="1">
      <c r="A5" s="15"/>
      <c r="B5" t="s" s="12">
        <v>32</v>
      </c>
      <c r="C5" s="21">
        <v>733</v>
      </c>
      <c r="D5" s="22">
        <f>C5/C6</f>
        <v>0.4210224009190121</v>
      </c>
      <c r="E5" s="55"/>
      <c r="F5" t="s" s="12">
        <v>35</v>
      </c>
      <c r="G5" s="77">
        <v>65</v>
      </c>
      <c r="H5" s="22">
        <f>G5/G6</f>
        <v>0.7065217391304348</v>
      </c>
      <c r="I5" s="55"/>
      <c r="J5" t="s" s="12">
        <v>186</v>
      </c>
      <c r="K5" s="21">
        <v>285</v>
      </c>
      <c r="L5" s="22">
        <f>K5/K6</f>
        <v>0.5210237659963437</v>
      </c>
      <c r="M5" s="56"/>
    </row>
    <row r="6" ht="20.7" customHeight="1">
      <c r="A6" s="15"/>
      <c r="B6" t="s" s="41">
        <v>40</v>
      </c>
      <c r="C6" s="42">
        <f>SUM(C4:C5)</f>
        <v>1741</v>
      </c>
      <c r="D6" s="43">
        <f>SUM(D4:D5)</f>
        <v>1</v>
      </c>
      <c r="E6" s="55"/>
      <c r="F6" t="s" s="12">
        <v>40</v>
      </c>
      <c r="G6" s="21">
        <f>SUM(G4:G5)</f>
        <v>92</v>
      </c>
      <c r="H6" s="22">
        <f>SUM(H4:H5)</f>
        <v>1</v>
      </c>
      <c r="I6" s="55"/>
      <c r="J6" t="s" s="12">
        <v>40</v>
      </c>
      <c r="K6" s="21">
        <f>SUM(K4:K5)</f>
        <v>547</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520</v>
      </c>
      <c r="D9" s="22">
        <f>C9/C11</f>
        <v>0.2997118155619596</v>
      </c>
      <c r="E9" s="56"/>
      <c r="F9" s="57"/>
      <c r="G9" s="57"/>
      <c r="H9" s="57"/>
      <c r="I9" s="57"/>
      <c r="J9" s="57"/>
      <c r="K9" s="57"/>
      <c r="L9" s="57"/>
      <c r="M9" s="57"/>
    </row>
    <row r="10" ht="20.7" customHeight="1">
      <c r="A10" s="15"/>
      <c r="B10" t="s" s="12">
        <v>53</v>
      </c>
      <c r="C10" s="21">
        <v>1215</v>
      </c>
      <c r="D10" s="22">
        <f>C10/C11</f>
        <v>0.7002881844380403</v>
      </c>
      <c r="E10" s="56"/>
      <c r="F10" s="57"/>
      <c r="G10" s="57"/>
      <c r="H10" s="57"/>
      <c r="I10" s="57"/>
      <c r="J10" s="57"/>
      <c r="K10" s="57"/>
      <c r="L10" s="57"/>
      <c r="M10" s="57"/>
    </row>
    <row r="11" ht="20.35" customHeight="1">
      <c r="A11" s="15"/>
      <c r="B11" t="s" s="41">
        <v>40</v>
      </c>
      <c r="C11" s="42">
        <f>SUM(C9:C10)</f>
        <v>1735</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728</v>
      </c>
      <c r="D14" s="22">
        <f>C14/C16</f>
        <v>0.446078431372549</v>
      </c>
      <c r="E14" s="56"/>
      <c r="F14" s="57"/>
      <c r="G14" s="57"/>
      <c r="H14" s="57"/>
      <c r="I14" s="57"/>
      <c r="J14" s="57"/>
      <c r="K14" s="57"/>
      <c r="L14" s="57"/>
      <c r="M14" s="57"/>
    </row>
    <row r="15" ht="32.7" customHeight="1">
      <c r="A15" s="15"/>
      <c r="B15" t="s" s="12">
        <v>67</v>
      </c>
      <c r="C15" s="21">
        <v>904</v>
      </c>
      <c r="D15" s="22">
        <f>C15/C16</f>
        <v>0.553921568627451</v>
      </c>
      <c r="E15" s="56"/>
      <c r="F15" s="57"/>
      <c r="G15" s="57"/>
      <c r="H15" s="57"/>
      <c r="I15" s="57"/>
      <c r="J15" s="57"/>
      <c r="K15" s="57"/>
      <c r="L15" s="57"/>
      <c r="M15" s="57"/>
    </row>
    <row r="16" ht="20.35" customHeight="1">
      <c r="A16" s="15"/>
      <c r="B16" t="s" s="41">
        <v>40</v>
      </c>
      <c r="C16" s="42">
        <f>SUM(C14:C15)</f>
        <v>1632</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812</v>
      </c>
      <c r="D19" s="22">
        <f>C19/C21</f>
        <v>0.5611610228058052</v>
      </c>
      <c r="E19" s="56"/>
      <c r="F19" s="57"/>
      <c r="G19" s="57"/>
      <c r="H19" s="57"/>
      <c r="I19" s="57"/>
      <c r="J19" s="57"/>
      <c r="K19" s="57"/>
      <c r="L19" s="57"/>
      <c r="M19" s="57"/>
    </row>
    <row r="20" ht="32.7" customHeight="1">
      <c r="A20" s="15"/>
      <c r="B20" t="s" s="12">
        <v>77</v>
      </c>
      <c r="C20" s="21">
        <v>635</v>
      </c>
      <c r="D20" s="22">
        <f>C20/C21</f>
        <v>0.4388389771941949</v>
      </c>
      <c r="E20" s="56"/>
      <c r="F20" s="57"/>
      <c r="G20" s="57"/>
      <c r="H20" s="57"/>
      <c r="I20" s="57"/>
      <c r="J20" s="57"/>
      <c r="K20" s="57"/>
      <c r="L20" s="57"/>
      <c r="M20" s="57"/>
    </row>
    <row r="21" ht="20.35" customHeight="1">
      <c r="A21" s="15"/>
      <c r="B21" t="s" s="41">
        <v>40</v>
      </c>
      <c r="C21" s="42">
        <f>SUM(C19:C20)</f>
        <v>1447</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619</v>
      </c>
      <c r="D24" s="22">
        <f>C24/C26</f>
        <v>0.423972602739726</v>
      </c>
      <c r="E24" s="56"/>
      <c r="F24" s="57"/>
      <c r="G24" s="57"/>
      <c r="H24" s="57"/>
      <c r="I24" s="57"/>
      <c r="J24" s="57"/>
      <c r="K24" s="57"/>
      <c r="L24" s="57"/>
      <c r="M24" s="57"/>
    </row>
    <row r="25" ht="20.7" customHeight="1">
      <c r="A25" s="15"/>
      <c r="B25" t="s" s="12">
        <v>84</v>
      </c>
      <c r="C25" s="21">
        <v>841</v>
      </c>
      <c r="D25" s="22">
        <f>C25/C26</f>
        <v>0.576027397260274</v>
      </c>
      <c r="E25" s="56"/>
      <c r="F25" s="57"/>
      <c r="G25" s="57"/>
      <c r="H25" s="57"/>
      <c r="I25" s="57"/>
      <c r="J25" s="57"/>
      <c r="K25" s="57"/>
      <c r="L25" s="57"/>
      <c r="M25" s="57"/>
    </row>
    <row r="26" ht="20.35" customHeight="1">
      <c r="A26" s="15"/>
      <c r="B26" t="s" s="41">
        <v>40</v>
      </c>
      <c r="C26" s="42">
        <f>SUM(C24:C25)</f>
        <v>1460</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784</v>
      </c>
      <c r="D29" s="22">
        <f>C29/C31</f>
        <v>0.4809815950920245</v>
      </c>
      <c r="E29" s="56"/>
      <c r="F29" s="57"/>
      <c r="G29" s="57"/>
      <c r="H29" s="57"/>
      <c r="I29" s="57"/>
      <c r="J29" s="57"/>
      <c r="K29" s="57"/>
      <c r="L29" s="57"/>
      <c r="M29" s="57"/>
    </row>
    <row r="30" ht="20.7" customHeight="1">
      <c r="A30" s="15"/>
      <c r="B30" t="s" s="12">
        <v>90</v>
      </c>
      <c r="C30" s="21">
        <v>846</v>
      </c>
      <c r="D30" s="22">
        <f>C30/C31</f>
        <v>0.5190184049079755</v>
      </c>
      <c r="E30" s="56"/>
      <c r="F30" s="57"/>
      <c r="G30" s="57"/>
      <c r="H30" s="57"/>
      <c r="I30" s="57"/>
      <c r="J30" s="57"/>
      <c r="K30" s="57"/>
      <c r="L30" s="57"/>
      <c r="M30" s="57"/>
    </row>
    <row r="31" ht="20.7" customHeight="1">
      <c r="A31" s="15"/>
      <c r="B31" t="s" s="12">
        <v>40</v>
      </c>
      <c r="C31" s="21">
        <f>SUM(C29:C30)</f>
        <v>1630</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3.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10" customWidth="1"/>
    <col min="10" max="256" width="16.3516" style="11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42</v>
      </c>
      <c r="G3" t="s" s="12">
        <v>15</v>
      </c>
      <c r="H3" t="s" s="12">
        <v>16</v>
      </c>
      <c r="I3" s="53"/>
    </row>
    <row r="4" ht="20.7" customHeight="1">
      <c r="A4" s="15"/>
      <c r="B4" t="s" s="12">
        <v>24</v>
      </c>
      <c r="C4" s="21">
        <v>3363</v>
      </c>
      <c r="D4" s="22">
        <f>C4/C6</f>
        <v>0.4633507853403142</v>
      </c>
      <c r="E4" s="55"/>
      <c r="F4" t="s" s="12">
        <v>48</v>
      </c>
      <c r="G4" s="21">
        <v>2220</v>
      </c>
      <c r="H4" s="22">
        <f>G4/G6</f>
        <v>0.8</v>
      </c>
      <c r="I4" s="56"/>
    </row>
    <row r="5" ht="32.7" customHeight="1">
      <c r="A5" s="15"/>
      <c r="B5" t="s" s="12">
        <v>32</v>
      </c>
      <c r="C5" s="21">
        <v>3895</v>
      </c>
      <c r="D5" s="22">
        <f>C5/C6</f>
        <v>0.5366492146596858</v>
      </c>
      <c r="E5" s="55"/>
      <c r="F5" t="s" s="12">
        <v>54</v>
      </c>
      <c r="G5" s="21">
        <v>555</v>
      </c>
      <c r="H5" s="22">
        <f>G5/G6</f>
        <v>0.2</v>
      </c>
      <c r="I5" s="56"/>
    </row>
    <row r="6" ht="20.7" customHeight="1">
      <c r="A6" s="15"/>
      <c r="B6" t="s" s="41">
        <v>40</v>
      </c>
      <c r="C6" s="42">
        <f>SUM(C4:C5)</f>
        <v>7258</v>
      </c>
      <c r="D6" s="43">
        <f>SUM(D4:D5)</f>
        <v>1</v>
      </c>
      <c r="E6" s="55"/>
      <c r="F6" t="s" s="12">
        <v>40</v>
      </c>
      <c r="G6" s="21">
        <f>SUM(G4:G5)</f>
        <v>2775</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61</v>
      </c>
      <c r="G8" t="s" s="12">
        <v>15</v>
      </c>
      <c r="H8" t="s" s="12">
        <v>16</v>
      </c>
      <c r="I8" s="56"/>
    </row>
    <row r="9" ht="20.7" customHeight="1">
      <c r="A9" s="15"/>
      <c r="B9" t="s" s="12">
        <v>47</v>
      </c>
      <c r="C9" s="21">
        <v>3210</v>
      </c>
      <c r="D9" s="22">
        <f>C9/C11</f>
        <v>0.4488255033557047</v>
      </c>
      <c r="E9" s="55"/>
      <c r="F9" t="s" s="12">
        <v>65</v>
      </c>
      <c r="G9" s="21">
        <v>1628</v>
      </c>
      <c r="H9" s="22">
        <f>G9/G11</f>
        <v>0.6011816838995568</v>
      </c>
      <c r="I9" s="56"/>
    </row>
    <row r="10" ht="32.7" customHeight="1">
      <c r="A10" s="15"/>
      <c r="B10" t="s" s="12">
        <v>53</v>
      </c>
      <c r="C10" s="21">
        <v>3942</v>
      </c>
      <c r="D10" s="22">
        <f>C10/C11</f>
        <v>0.5511744966442953</v>
      </c>
      <c r="E10" s="55"/>
      <c r="F10" t="s" s="12">
        <v>69</v>
      </c>
      <c r="G10" s="21">
        <v>1080</v>
      </c>
      <c r="H10" s="22">
        <f>G10/G11</f>
        <v>0.3988183161004431</v>
      </c>
      <c r="I10" s="56"/>
    </row>
    <row r="11" ht="20.7" customHeight="1">
      <c r="A11" s="15"/>
      <c r="B11" t="s" s="41">
        <v>40</v>
      </c>
      <c r="C11" s="42">
        <f>SUM(C9:C10)</f>
        <v>7152</v>
      </c>
      <c r="D11" s="43">
        <f>SUM(D9:D10)</f>
        <v>1</v>
      </c>
      <c r="E11" s="55"/>
      <c r="F11" t="s" s="12">
        <v>40</v>
      </c>
      <c r="G11" s="21">
        <f>SUM(G9:G10)</f>
        <v>2708</v>
      </c>
      <c r="H11" s="22">
        <f>SUM(H9:H10)</f>
        <v>1</v>
      </c>
      <c r="I11" s="56"/>
    </row>
    <row r="12" ht="20.7" customHeight="1">
      <c r="A12" s="26"/>
      <c r="B12" s="27"/>
      <c r="C12" s="27"/>
      <c r="D12" s="27"/>
      <c r="E12" s="58"/>
      <c r="F12" s="59"/>
      <c r="G12" s="59"/>
      <c r="H12" s="59"/>
      <c r="I12" s="57"/>
    </row>
    <row r="13" ht="20.7" customHeight="1">
      <c r="A13" s="15"/>
      <c r="B13" t="s" s="12">
        <v>59</v>
      </c>
      <c r="C13" t="s" s="12">
        <v>15</v>
      </c>
      <c r="D13" t="s" s="12">
        <v>16</v>
      </c>
      <c r="E13" s="55"/>
      <c r="F13" t="s" s="12">
        <v>18</v>
      </c>
      <c r="G13" t="s" s="12">
        <v>15</v>
      </c>
      <c r="H13" t="s" s="12">
        <v>16</v>
      </c>
      <c r="I13" s="56"/>
    </row>
    <row r="14" ht="20.7" customHeight="1">
      <c r="A14" s="15"/>
      <c r="B14" t="s" s="12">
        <v>63</v>
      </c>
      <c r="C14" s="21">
        <v>2865</v>
      </c>
      <c r="D14" s="22">
        <f>C14/C16</f>
        <v>0.4479362101313321</v>
      </c>
      <c r="E14" s="55"/>
      <c r="F14" t="s" s="12">
        <v>26</v>
      </c>
      <c r="G14" s="21">
        <v>1664</v>
      </c>
      <c r="H14" s="22">
        <f>G14/G16</f>
        <v>0.2448138884802118</v>
      </c>
      <c r="I14" s="56"/>
    </row>
    <row r="15" ht="32.7" customHeight="1">
      <c r="A15" s="15"/>
      <c r="B15" t="s" s="12">
        <v>67</v>
      </c>
      <c r="C15" s="21">
        <v>3531</v>
      </c>
      <c r="D15" s="22">
        <f>C15/C16</f>
        <v>0.5520637898686679</v>
      </c>
      <c r="E15" s="55"/>
      <c r="F15" t="s" s="12">
        <v>34</v>
      </c>
      <c r="G15" s="21">
        <v>5133</v>
      </c>
      <c r="H15" s="22">
        <f>G15/G16</f>
        <v>0.7551861115197881</v>
      </c>
      <c r="I15" s="56"/>
    </row>
    <row r="16" ht="20.7" customHeight="1">
      <c r="A16" s="15"/>
      <c r="B16" t="s" s="41">
        <v>40</v>
      </c>
      <c r="C16" s="42">
        <f>SUM(C14:C15)</f>
        <v>6396</v>
      </c>
      <c r="D16" s="43">
        <f>SUM(D14:D15)</f>
        <v>1</v>
      </c>
      <c r="E16" s="55"/>
      <c r="F16" t="s" s="12">
        <v>40</v>
      </c>
      <c r="G16" s="21">
        <f>SUM(G14:G15)</f>
        <v>6797</v>
      </c>
      <c r="H16" s="22">
        <f>SUM(H14:H15)</f>
        <v>1</v>
      </c>
      <c r="I16" s="56"/>
    </row>
    <row r="17" ht="20.35" customHeight="1">
      <c r="A17" s="26"/>
      <c r="B17" s="29"/>
      <c r="C17" s="29"/>
      <c r="D17" s="29"/>
      <c r="E17" s="58"/>
      <c r="F17" s="60"/>
      <c r="G17" s="60"/>
      <c r="H17" s="60"/>
      <c r="I17" s="57"/>
    </row>
    <row r="18" ht="20.35" customHeight="1">
      <c r="A18" s="15"/>
      <c r="B18" t="s" s="61">
        <v>71</v>
      </c>
      <c r="C18" t="s" s="61">
        <v>15</v>
      </c>
      <c r="D18" t="s" s="61">
        <v>16</v>
      </c>
      <c r="E18" s="56"/>
      <c r="F18" s="57"/>
      <c r="G18" s="57"/>
      <c r="H18" s="57"/>
      <c r="I18" s="57"/>
    </row>
    <row r="19" ht="32.7" customHeight="1">
      <c r="A19" s="15"/>
      <c r="B19" t="s" s="12">
        <v>74</v>
      </c>
      <c r="C19" s="21">
        <v>3121</v>
      </c>
      <c r="D19" s="22">
        <f>C19/C21</f>
        <v>0.5568242640499554</v>
      </c>
      <c r="E19" s="56"/>
      <c r="F19" s="57"/>
      <c r="G19" s="57"/>
      <c r="H19" s="57"/>
      <c r="I19" s="57"/>
    </row>
    <row r="20" ht="32.7" customHeight="1">
      <c r="A20" s="15"/>
      <c r="B20" t="s" s="12">
        <v>77</v>
      </c>
      <c r="C20" s="21">
        <v>2484</v>
      </c>
      <c r="D20" s="22">
        <f>C20/C21</f>
        <v>0.4431757359500446</v>
      </c>
      <c r="E20" s="56"/>
      <c r="F20" s="57"/>
      <c r="G20" s="57"/>
      <c r="H20" s="57"/>
      <c r="I20" s="57"/>
    </row>
    <row r="21" ht="20.35" customHeight="1">
      <c r="A21" s="15"/>
      <c r="B21" t="s" s="41">
        <v>40</v>
      </c>
      <c r="C21" s="42">
        <f>SUM(C19:C20)</f>
        <v>5605</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2995</v>
      </c>
      <c r="D24" s="22">
        <f>C24/C26</f>
        <v>0.5250701262272089</v>
      </c>
      <c r="E24" s="56"/>
      <c r="F24" s="57"/>
      <c r="G24" s="57"/>
      <c r="H24" s="57"/>
      <c r="I24" s="57"/>
    </row>
    <row r="25" ht="20.7" customHeight="1">
      <c r="A25" s="15"/>
      <c r="B25" t="s" s="12">
        <v>84</v>
      </c>
      <c r="C25" s="21">
        <v>2709</v>
      </c>
      <c r="D25" s="22">
        <f>C25/C26</f>
        <v>0.474929873772791</v>
      </c>
      <c r="E25" s="56"/>
      <c r="F25" s="57"/>
      <c r="G25" s="57"/>
      <c r="H25" s="57"/>
      <c r="I25" s="57"/>
    </row>
    <row r="26" ht="20.35" customHeight="1">
      <c r="A26" s="15"/>
      <c r="B26" t="s" s="41">
        <v>40</v>
      </c>
      <c r="C26" s="42">
        <f>SUM(C24:C25)</f>
        <v>5704</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3685</v>
      </c>
      <c r="D29" s="22">
        <f>C29/C31</f>
        <v>0.5277101532292711</v>
      </c>
      <c r="E29" s="56"/>
      <c r="F29" s="57"/>
      <c r="G29" s="57"/>
      <c r="H29" s="57"/>
      <c r="I29" s="57"/>
    </row>
    <row r="30" ht="20.7" customHeight="1">
      <c r="A30" s="15"/>
      <c r="B30" t="s" s="12">
        <v>90</v>
      </c>
      <c r="C30" s="21">
        <v>3298</v>
      </c>
      <c r="D30" s="22">
        <f>C30/C31</f>
        <v>0.4722898467707289</v>
      </c>
      <c r="E30" s="56"/>
      <c r="F30" s="57"/>
      <c r="G30" s="57"/>
      <c r="H30" s="57"/>
      <c r="I30" s="57"/>
    </row>
    <row r="31" ht="20.7" customHeight="1">
      <c r="A31" s="15"/>
      <c r="B31" t="s" s="12">
        <v>40</v>
      </c>
      <c r="C31" s="21">
        <f>SUM(C29:C30)</f>
        <v>6983</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4.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11" customWidth="1"/>
    <col min="10" max="256" width="16.3516" style="111" customWidth="1"/>
  </cols>
  <sheetData>
    <row r="1" ht="27.65" customHeight="1">
      <c r="A1" t="s" s="7">
        <v>5</v>
      </c>
      <c r="B1" s="7"/>
      <c r="C1" s="7"/>
      <c r="D1" s="7"/>
      <c r="E1" s="7"/>
      <c r="F1" s="7"/>
      <c r="G1" s="7"/>
      <c r="H1" s="7"/>
      <c r="I1" s="7"/>
    </row>
    <row r="2" ht="20.35" customHeight="1">
      <c r="A2" s="8"/>
      <c r="B2" s="10"/>
      <c r="C2" s="10"/>
      <c r="D2" s="10"/>
      <c r="E2" s="8"/>
      <c r="F2" s="10"/>
      <c r="G2" s="10"/>
      <c r="H2" s="10"/>
      <c r="I2" s="8"/>
    </row>
    <row r="3" ht="32.7" customHeight="1">
      <c r="A3" s="11"/>
      <c r="B3" t="s" s="12">
        <v>14</v>
      </c>
      <c r="C3" t="s" s="12">
        <v>15</v>
      </c>
      <c r="D3" t="s" s="12">
        <v>16</v>
      </c>
      <c r="E3" s="52"/>
      <c r="F3" t="s" s="12">
        <v>189</v>
      </c>
      <c r="G3" t="s" s="12">
        <v>15</v>
      </c>
      <c r="H3" t="s" s="12">
        <v>16</v>
      </c>
      <c r="I3" s="53"/>
    </row>
    <row r="4" ht="32.7" customHeight="1">
      <c r="A4" s="15"/>
      <c r="B4" t="s" s="12">
        <v>24</v>
      </c>
      <c r="C4" s="21">
        <v>4833</v>
      </c>
      <c r="D4" s="22">
        <f>C4/C6</f>
        <v>0.625388198757764</v>
      </c>
      <c r="E4" s="55"/>
      <c r="F4" t="s" s="12">
        <v>190</v>
      </c>
      <c r="G4" s="21">
        <v>4712</v>
      </c>
      <c r="H4" s="22">
        <f>G4/G6</f>
        <v>0.5994910941475827</v>
      </c>
      <c r="I4" s="56"/>
    </row>
    <row r="5" ht="32.7" customHeight="1">
      <c r="A5" s="15"/>
      <c r="B5" t="s" s="12">
        <v>32</v>
      </c>
      <c r="C5" s="21">
        <v>2895</v>
      </c>
      <c r="D5" s="22">
        <f>C5/C6</f>
        <v>0.374611801242236</v>
      </c>
      <c r="E5" s="55"/>
      <c r="F5" t="s" s="12">
        <v>191</v>
      </c>
      <c r="G5" s="21">
        <v>3148</v>
      </c>
      <c r="H5" s="22">
        <f>G5/G6</f>
        <v>0.4005089058524173</v>
      </c>
      <c r="I5" s="56"/>
    </row>
    <row r="6" ht="20.7" customHeight="1">
      <c r="A6" s="15"/>
      <c r="B6" t="s" s="41">
        <v>40</v>
      </c>
      <c r="C6" s="42">
        <f>SUM(C4:C5)</f>
        <v>7728</v>
      </c>
      <c r="D6" s="43">
        <f>SUM(D4:D5)</f>
        <v>1</v>
      </c>
      <c r="E6" s="55"/>
      <c r="F6" t="s" s="12">
        <v>40</v>
      </c>
      <c r="G6" s="21">
        <f>SUM(G4:G5)</f>
        <v>7860</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2568</v>
      </c>
      <c r="D9" s="22">
        <f>C9/C11</f>
        <v>0.3376281882724165</v>
      </c>
      <c r="E9" s="56"/>
      <c r="F9" s="57"/>
      <c r="G9" s="57"/>
      <c r="H9" s="57"/>
      <c r="I9" s="57"/>
    </row>
    <row r="10" ht="20.7" customHeight="1">
      <c r="A10" s="15"/>
      <c r="B10" t="s" s="12">
        <v>53</v>
      </c>
      <c r="C10" s="21">
        <v>5038</v>
      </c>
      <c r="D10" s="22">
        <f>C10/C11</f>
        <v>0.6623718117275835</v>
      </c>
      <c r="E10" s="56"/>
      <c r="F10" s="57"/>
      <c r="G10" s="57"/>
      <c r="H10" s="57"/>
      <c r="I10" s="57"/>
    </row>
    <row r="11" ht="20.35" customHeight="1">
      <c r="A11" s="15"/>
      <c r="B11" t="s" s="41">
        <v>40</v>
      </c>
      <c r="C11" s="42">
        <f>SUM(C9:C10)</f>
        <v>7606</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3153</v>
      </c>
      <c r="D14" s="22">
        <f>C14/C16</f>
        <v>0.4544537330642837</v>
      </c>
      <c r="E14" s="56"/>
      <c r="F14" s="57"/>
      <c r="G14" s="57"/>
      <c r="H14" s="57"/>
      <c r="I14" s="57"/>
    </row>
    <row r="15" ht="32.7" customHeight="1">
      <c r="A15" s="15"/>
      <c r="B15" t="s" s="12">
        <v>67</v>
      </c>
      <c r="C15" s="21">
        <v>3785</v>
      </c>
      <c r="D15" s="22">
        <f>C15/C16</f>
        <v>0.5455462669357164</v>
      </c>
      <c r="E15" s="56"/>
      <c r="F15" s="57"/>
      <c r="G15" s="57"/>
      <c r="H15" s="57"/>
      <c r="I15" s="57"/>
    </row>
    <row r="16" ht="20.35" customHeight="1">
      <c r="A16" s="15"/>
      <c r="B16" t="s" s="41">
        <v>40</v>
      </c>
      <c r="C16" s="42">
        <f>SUM(C14:C15)</f>
        <v>6938</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3414</v>
      </c>
      <c r="D19" s="22">
        <f>C19/C21</f>
        <v>0.5693795863909273</v>
      </c>
      <c r="E19" s="56"/>
      <c r="F19" s="57"/>
      <c r="G19" s="57"/>
      <c r="H19" s="57"/>
      <c r="I19" s="57"/>
    </row>
    <row r="20" ht="32.7" customHeight="1">
      <c r="A20" s="15"/>
      <c r="B20" t="s" s="12">
        <v>77</v>
      </c>
      <c r="C20" s="21">
        <v>2582</v>
      </c>
      <c r="D20" s="22">
        <f>C20/C21</f>
        <v>0.4306204136090727</v>
      </c>
      <c r="E20" s="56"/>
      <c r="F20" s="57"/>
      <c r="G20" s="57"/>
      <c r="H20" s="57"/>
      <c r="I20" s="57"/>
    </row>
    <row r="21" ht="20.35" customHeight="1">
      <c r="A21" s="15"/>
      <c r="B21" t="s" s="41">
        <v>40</v>
      </c>
      <c r="C21" s="42">
        <f>SUM(C19:C20)</f>
        <v>5996</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2488</v>
      </c>
      <c r="D24" s="22">
        <f>C24/C26</f>
        <v>0.4119205298013245</v>
      </c>
      <c r="E24" s="56"/>
      <c r="F24" s="57"/>
      <c r="G24" s="57"/>
      <c r="H24" s="57"/>
      <c r="I24" s="57"/>
    </row>
    <row r="25" ht="20.7" customHeight="1">
      <c r="A25" s="15"/>
      <c r="B25" t="s" s="12">
        <v>84</v>
      </c>
      <c r="C25" s="21">
        <v>3552</v>
      </c>
      <c r="D25" s="22">
        <f>C25/C26</f>
        <v>0.5880794701986755</v>
      </c>
      <c r="E25" s="56"/>
      <c r="F25" s="57"/>
      <c r="G25" s="57"/>
      <c r="H25" s="57"/>
      <c r="I25" s="57"/>
    </row>
    <row r="26" ht="20.35" customHeight="1">
      <c r="A26" s="15"/>
      <c r="B26" t="s" s="41">
        <v>40</v>
      </c>
      <c r="C26" s="42">
        <f>SUM(C24:C25)</f>
        <v>6040</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3111</v>
      </c>
      <c r="D29" s="22">
        <f>C29/C31</f>
        <v>0.4590526781761842</v>
      </c>
      <c r="E29" s="56"/>
      <c r="F29" s="57"/>
      <c r="G29" s="57"/>
      <c r="H29" s="57"/>
      <c r="I29" s="57"/>
    </row>
    <row r="30" ht="20.7" customHeight="1">
      <c r="A30" s="15"/>
      <c r="B30" t="s" s="12">
        <v>90</v>
      </c>
      <c r="C30" s="21">
        <v>3666</v>
      </c>
      <c r="D30" s="22">
        <f>C30/C31</f>
        <v>0.5409473218238159</v>
      </c>
      <c r="E30" s="56"/>
      <c r="F30" s="57"/>
      <c r="G30" s="57"/>
      <c r="H30" s="57"/>
      <c r="I30" s="57"/>
    </row>
    <row r="31" ht="20.7" customHeight="1">
      <c r="A31" s="15"/>
      <c r="B31" t="s" s="12">
        <v>40</v>
      </c>
      <c r="C31" s="21">
        <f>SUM(C29:C30)</f>
        <v>6777</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5.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12" customWidth="1"/>
    <col min="6" max="256" width="16.3516" style="112"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110</v>
      </c>
      <c r="D4" s="22">
        <f>C4/C6</f>
        <v>0.4741379310344828</v>
      </c>
      <c r="E4" s="56"/>
    </row>
    <row r="5" ht="32.7" customHeight="1">
      <c r="A5" s="15"/>
      <c r="B5" t="s" s="12">
        <v>32</v>
      </c>
      <c r="C5" s="21">
        <v>122</v>
      </c>
      <c r="D5" s="22">
        <f>C5/C6</f>
        <v>0.5258620689655172</v>
      </c>
      <c r="E5" s="56"/>
    </row>
    <row r="6" ht="20.35" customHeight="1">
      <c r="A6" s="15"/>
      <c r="B6" t="s" s="41">
        <v>40</v>
      </c>
      <c r="C6" s="42">
        <f>SUM(C4:C5)</f>
        <v>232</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112</v>
      </c>
      <c r="D9" s="22">
        <f>C9/C11</f>
        <v>0.4765957446808511</v>
      </c>
      <c r="E9" s="56"/>
    </row>
    <row r="10" ht="20.7" customHeight="1">
      <c r="A10" s="15"/>
      <c r="B10" t="s" s="12">
        <v>53</v>
      </c>
      <c r="C10" s="21">
        <v>123</v>
      </c>
      <c r="D10" s="22">
        <f>C10/C11</f>
        <v>0.5234042553191489</v>
      </c>
      <c r="E10" s="56"/>
    </row>
    <row r="11" ht="20.35" customHeight="1">
      <c r="A11" s="15"/>
      <c r="B11" t="s" s="41">
        <v>40</v>
      </c>
      <c r="C11" s="42">
        <f>SUM(C9:C10)</f>
        <v>235</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119</v>
      </c>
      <c r="D14" s="22">
        <f>C14/C16</f>
        <v>0.54337899543379</v>
      </c>
      <c r="E14" s="56"/>
    </row>
    <row r="15" ht="32.7" customHeight="1">
      <c r="A15" s="15"/>
      <c r="B15" t="s" s="12">
        <v>67</v>
      </c>
      <c r="C15" s="21">
        <v>100</v>
      </c>
      <c r="D15" s="22">
        <f>C15/C16</f>
        <v>0.45662100456621</v>
      </c>
      <c r="E15" s="56"/>
    </row>
    <row r="16" ht="20.35" customHeight="1">
      <c r="A16" s="15"/>
      <c r="B16" t="s" s="41">
        <v>40</v>
      </c>
      <c r="C16" s="42">
        <f>SUM(C14:C15)</f>
        <v>219</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129</v>
      </c>
      <c r="D19" s="22">
        <f>C19/C21</f>
        <v>0.6972972972972973</v>
      </c>
      <c r="E19" s="56"/>
    </row>
    <row r="20" ht="32.7" customHeight="1">
      <c r="A20" s="15"/>
      <c r="B20" t="s" s="12">
        <v>77</v>
      </c>
      <c r="C20" s="21">
        <v>56</v>
      </c>
      <c r="D20" s="22">
        <f>C20/C21</f>
        <v>0.3027027027027027</v>
      </c>
      <c r="E20" s="56"/>
    </row>
    <row r="21" ht="20.35" customHeight="1">
      <c r="A21" s="15"/>
      <c r="B21" t="s" s="41">
        <v>40</v>
      </c>
      <c r="C21" s="42">
        <f>SUM(C19:C20)</f>
        <v>185</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107</v>
      </c>
      <c r="D24" s="22">
        <f>C24/C26</f>
        <v>0.5572916666666666</v>
      </c>
      <c r="E24" s="56"/>
    </row>
    <row r="25" ht="20.7" customHeight="1">
      <c r="A25" s="15"/>
      <c r="B25" t="s" s="12">
        <v>84</v>
      </c>
      <c r="C25" s="21">
        <v>85</v>
      </c>
      <c r="D25" s="22">
        <f>C25/C26</f>
        <v>0.4427083333333333</v>
      </c>
      <c r="E25" s="56"/>
    </row>
    <row r="26" ht="20.35" customHeight="1">
      <c r="A26" s="15"/>
      <c r="B26" t="s" s="41">
        <v>40</v>
      </c>
      <c r="C26" s="42">
        <f>SUM(C24:C25)</f>
        <v>192</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33</v>
      </c>
      <c r="D29" s="22">
        <f>C29/C31</f>
        <v>0.1369294605809129</v>
      </c>
      <c r="E29" s="56"/>
    </row>
    <row r="30" ht="20.7" customHeight="1">
      <c r="A30" s="15"/>
      <c r="B30" t="s" s="12">
        <v>90</v>
      </c>
      <c r="C30" s="21">
        <v>208</v>
      </c>
      <c r="D30" s="22">
        <f>C30/C31</f>
        <v>0.8630705394190872</v>
      </c>
      <c r="E30" s="56"/>
    </row>
    <row r="31" ht="20.7" customHeight="1">
      <c r="A31" s="15"/>
      <c r="B31" t="s" s="12">
        <v>40</v>
      </c>
      <c r="C31" s="21">
        <f>SUM(C29:C30)</f>
        <v>241</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6.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13" customWidth="1"/>
    <col min="6" max="256" width="16.3516" style="113"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122</v>
      </c>
      <c r="D4" s="22">
        <f>C4/C6</f>
        <v>0.4265734265734266</v>
      </c>
      <c r="E4" s="56"/>
    </row>
    <row r="5" ht="32.7" customHeight="1">
      <c r="A5" s="15"/>
      <c r="B5" t="s" s="12">
        <v>32</v>
      </c>
      <c r="C5" s="21">
        <v>164</v>
      </c>
      <c r="D5" s="22">
        <f>C5/C6</f>
        <v>0.5734265734265734</v>
      </c>
      <c r="E5" s="56"/>
    </row>
    <row r="6" ht="20.35" customHeight="1">
      <c r="A6" s="15"/>
      <c r="B6" t="s" s="41">
        <v>40</v>
      </c>
      <c r="C6" s="42">
        <f>SUM(C4:C5)</f>
        <v>286</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139</v>
      </c>
      <c r="D9" s="22">
        <f>C9/C11</f>
        <v>0.486013986013986</v>
      </c>
      <c r="E9" s="56"/>
    </row>
    <row r="10" ht="20.7" customHeight="1">
      <c r="A10" s="15"/>
      <c r="B10" t="s" s="12">
        <v>53</v>
      </c>
      <c r="C10" s="21">
        <v>147</v>
      </c>
      <c r="D10" s="22">
        <f>C10/C11</f>
        <v>0.513986013986014</v>
      </c>
      <c r="E10" s="56"/>
    </row>
    <row r="11" ht="20.35" customHeight="1">
      <c r="A11" s="15"/>
      <c r="B11" t="s" s="41">
        <v>40</v>
      </c>
      <c r="C11" s="42">
        <f>SUM(C9:C10)</f>
        <v>286</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144</v>
      </c>
      <c r="D14" s="22">
        <f>C14/C16</f>
        <v>0.5581395348837209</v>
      </c>
      <c r="E14" s="56"/>
    </row>
    <row r="15" ht="32.7" customHeight="1">
      <c r="A15" s="15"/>
      <c r="B15" t="s" s="12">
        <v>67</v>
      </c>
      <c r="C15" s="21">
        <v>114</v>
      </c>
      <c r="D15" s="22">
        <f>C15/C16</f>
        <v>0.4418604651162791</v>
      </c>
      <c r="E15" s="56"/>
    </row>
    <row r="16" ht="20.35" customHeight="1">
      <c r="A16" s="15"/>
      <c r="B16" t="s" s="41">
        <v>40</v>
      </c>
      <c r="C16" s="42">
        <f>SUM(C14:C15)</f>
        <v>258</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138</v>
      </c>
      <c r="D19" s="22">
        <f>C19/C21</f>
        <v>0.6133333333333333</v>
      </c>
      <c r="E19" s="56"/>
    </row>
    <row r="20" ht="32.7" customHeight="1">
      <c r="A20" s="15"/>
      <c r="B20" t="s" s="12">
        <v>77</v>
      </c>
      <c r="C20" s="21">
        <v>87</v>
      </c>
      <c r="D20" s="22">
        <f>C20/C21</f>
        <v>0.3866666666666667</v>
      </c>
      <c r="E20" s="56"/>
    </row>
    <row r="21" ht="20.35" customHeight="1">
      <c r="A21" s="15"/>
      <c r="B21" t="s" s="41">
        <v>40</v>
      </c>
      <c r="C21" s="42">
        <f>SUM(C19:C20)</f>
        <v>225</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101</v>
      </c>
      <c r="D24" s="22">
        <f>C24/C26</f>
        <v>0.4372294372294372</v>
      </c>
      <c r="E24" s="56"/>
    </row>
    <row r="25" ht="20.7" customHeight="1">
      <c r="A25" s="15"/>
      <c r="B25" t="s" s="12">
        <v>84</v>
      </c>
      <c r="C25" s="21">
        <v>130</v>
      </c>
      <c r="D25" s="22">
        <f>C25/C26</f>
        <v>0.5627705627705628</v>
      </c>
      <c r="E25" s="56"/>
    </row>
    <row r="26" ht="20.35" customHeight="1">
      <c r="A26" s="15"/>
      <c r="B26" t="s" s="41">
        <v>40</v>
      </c>
      <c r="C26" s="42">
        <f>SUM(C24:C25)</f>
        <v>231</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118</v>
      </c>
      <c r="D29" s="22">
        <f>C29/C31</f>
        <v>0.4338235294117647</v>
      </c>
      <c r="E29" s="56"/>
    </row>
    <row r="30" ht="20.7" customHeight="1">
      <c r="A30" s="15"/>
      <c r="B30" t="s" s="12">
        <v>90</v>
      </c>
      <c r="C30" s="21">
        <v>154</v>
      </c>
      <c r="D30" s="22">
        <f>C30/C31</f>
        <v>0.5661764705882353</v>
      </c>
      <c r="E30" s="56"/>
    </row>
    <row r="31" ht="20.7" customHeight="1">
      <c r="A31" s="15"/>
      <c r="B31" t="s" s="12">
        <v>40</v>
      </c>
      <c r="C31" s="21">
        <f>SUM(C29:C30)</f>
        <v>272</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7.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14" customWidth="1"/>
    <col min="6" max="256" width="16.3516" style="114"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11355</v>
      </c>
      <c r="D4" s="22">
        <f>C4/C6</f>
        <v>0.6158143066326808</v>
      </c>
      <c r="E4" s="56"/>
    </row>
    <row r="5" ht="32.7" customHeight="1">
      <c r="A5" s="15"/>
      <c r="B5" t="s" s="12">
        <v>32</v>
      </c>
      <c r="C5" s="21">
        <v>7084</v>
      </c>
      <c r="D5" s="22">
        <f>C5/C6</f>
        <v>0.3841856933673193</v>
      </c>
      <c r="E5" s="56"/>
    </row>
    <row r="6" ht="20.35" customHeight="1">
      <c r="A6" s="15"/>
      <c r="B6" t="s" s="41">
        <v>40</v>
      </c>
      <c r="C6" s="42">
        <f>SUM(C4:C5)</f>
        <v>18439</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5013</v>
      </c>
      <c r="D9" s="22">
        <f>C9/C11</f>
        <v>0.2720021703743896</v>
      </c>
      <c r="E9" s="56"/>
    </row>
    <row r="10" ht="20.7" customHeight="1">
      <c r="A10" s="15"/>
      <c r="B10" t="s" s="12">
        <v>53</v>
      </c>
      <c r="C10" s="21">
        <v>13417</v>
      </c>
      <c r="D10" s="22">
        <f>C10/C11</f>
        <v>0.7279978296256104</v>
      </c>
      <c r="E10" s="56"/>
    </row>
    <row r="11" ht="20.35" customHeight="1">
      <c r="A11" s="15"/>
      <c r="B11" t="s" s="41">
        <v>40</v>
      </c>
      <c r="C11" s="42">
        <f>SUM(C9:C10)</f>
        <v>18430</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7185</v>
      </c>
      <c r="D14" s="22">
        <f>C14/C16</f>
        <v>0.4168358763125834</v>
      </c>
      <c r="E14" s="56"/>
    </row>
    <row r="15" ht="32.7" customHeight="1">
      <c r="A15" s="15"/>
      <c r="B15" t="s" s="12">
        <v>67</v>
      </c>
      <c r="C15" s="21">
        <v>10052</v>
      </c>
      <c r="D15" s="22">
        <f>C15/C16</f>
        <v>0.5831641236874167</v>
      </c>
      <c r="E15" s="56"/>
    </row>
    <row r="16" ht="20.35" customHeight="1">
      <c r="A16" s="15"/>
      <c r="B16" t="s" s="41">
        <v>40</v>
      </c>
      <c r="C16" s="42">
        <f>SUM(C14:C15)</f>
        <v>17237</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7279</v>
      </c>
      <c r="D19" s="22">
        <f>C19/C21</f>
        <v>0.4845559845559845</v>
      </c>
      <c r="E19" s="56"/>
    </row>
    <row r="20" ht="32.7" customHeight="1">
      <c r="A20" s="15"/>
      <c r="B20" t="s" s="12">
        <v>77</v>
      </c>
      <c r="C20" s="21">
        <v>7743</v>
      </c>
      <c r="D20" s="22">
        <f>C20/C21</f>
        <v>0.5154440154440154</v>
      </c>
      <c r="E20" s="56"/>
    </row>
    <row r="21" ht="20.35" customHeight="1">
      <c r="A21" s="15"/>
      <c r="B21" t="s" s="41">
        <v>40</v>
      </c>
      <c r="C21" s="42">
        <f>SUM(C19:C20)</f>
        <v>15022</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5715</v>
      </c>
      <c r="D24" s="22">
        <f>C24/C26</f>
        <v>0.3784517581617112</v>
      </c>
      <c r="E24" s="56"/>
    </row>
    <row r="25" ht="20.7" customHeight="1">
      <c r="A25" s="15"/>
      <c r="B25" t="s" s="12">
        <v>84</v>
      </c>
      <c r="C25" s="21">
        <v>9386</v>
      </c>
      <c r="D25" s="22">
        <f>C25/C26</f>
        <v>0.6215482418382888</v>
      </c>
      <c r="E25" s="56"/>
    </row>
    <row r="26" ht="20.35" customHeight="1">
      <c r="A26" s="15"/>
      <c r="B26" t="s" s="41">
        <v>40</v>
      </c>
      <c r="C26" s="42">
        <f>SUM(C24:C25)</f>
        <v>15101</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7472</v>
      </c>
      <c r="D29" s="22">
        <f>C29/C31</f>
        <v>0.4499849442938874</v>
      </c>
      <c r="E29" s="56"/>
    </row>
    <row r="30" ht="20.7" customHeight="1">
      <c r="A30" s="15"/>
      <c r="B30" t="s" s="12">
        <v>90</v>
      </c>
      <c r="C30" s="21">
        <v>9133</v>
      </c>
      <c r="D30" s="22">
        <f>C30/C31</f>
        <v>0.5500150557061126</v>
      </c>
      <c r="E30" s="56"/>
    </row>
    <row r="31" ht="20.7" customHeight="1">
      <c r="A31" s="15"/>
      <c r="B31" t="s" s="12">
        <v>40</v>
      </c>
      <c r="C31" s="21">
        <f>SUM(C29:C30)</f>
        <v>16605</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8.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15" customWidth="1"/>
    <col min="6" max="256" width="16.3516" style="115"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246</v>
      </c>
      <c r="D4" s="22">
        <f>C4/C6</f>
        <v>0.537117903930131</v>
      </c>
      <c r="E4" s="56"/>
    </row>
    <row r="5" ht="32.7" customHeight="1">
      <c r="A5" s="15"/>
      <c r="B5" t="s" s="12">
        <v>32</v>
      </c>
      <c r="C5" s="21">
        <v>212</v>
      </c>
      <c r="D5" s="22">
        <f>C5/C6</f>
        <v>0.462882096069869</v>
      </c>
      <c r="E5" s="56"/>
    </row>
    <row r="6" ht="20.35" customHeight="1">
      <c r="A6" s="15"/>
      <c r="B6" t="s" s="41">
        <v>40</v>
      </c>
      <c r="C6" s="42">
        <f>SUM(C4:C5)</f>
        <v>458</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186</v>
      </c>
      <c r="D9" s="22">
        <f>C9/C11</f>
        <v>0.4025974025974026</v>
      </c>
      <c r="E9" s="56"/>
    </row>
    <row r="10" ht="20.7" customHeight="1">
      <c r="A10" s="15"/>
      <c r="B10" t="s" s="12">
        <v>53</v>
      </c>
      <c r="C10" s="21">
        <v>276</v>
      </c>
      <c r="D10" s="22">
        <f>C10/C11</f>
        <v>0.5974025974025974</v>
      </c>
      <c r="E10" s="56"/>
    </row>
    <row r="11" ht="20.35" customHeight="1">
      <c r="A11" s="15"/>
      <c r="B11" t="s" s="41">
        <v>40</v>
      </c>
      <c r="C11" s="42">
        <f>SUM(C9:C10)</f>
        <v>462</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202</v>
      </c>
      <c r="D14" s="22">
        <f>C14/C16</f>
        <v>0.4622425629290618</v>
      </c>
      <c r="E14" s="56"/>
    </row>
    <row r="15" ht="32.7" customHeight="1">
      <c r="A15" s="15"/>
      <c r="B15" t="s" s="12">
        <v>67</v>
      </c>
      <c r="C15" s="21">
        <v>235</v>
      </c>
      <c r="D15" s="22">
        <f>C15/C16</f>
        <v>0.5377574370709383</v>
      </c>
      <c r="E15" s="56"/>
    </row>
    <row r="16" ht="20.35" customHeight="1">
      <c r="A16" s="15"/>
      <c r="B16" t="s" s="41">
        <v>40</v>
      </c>
      <c r="C16" s="42">
        <f>SUM(C14:C15)</f>
        <v>437</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234</v>
      </c>
      <c r="D19" s="22">
        <f>C19/C21</f>
        <v>0.5835411471321695</v>
      </c>
      <c r="E19" s="56"/>
    </row>
    <row r="20" ht="32.7" customHeight="1">
      <c r="A20" s="15"/>
      <c r="B20" t="s" s="12">
        <v>77</v>
      </c>
      <c r="C20" s="21">
        <v>167</v>
      </c>
      <c r="D20" s="22">
        <f>C20/C21</f>
        <v>0.4164588528678304</v>
      </c>
      <c r="E20" s="56"/>
    </row>
    <row r="21" ht="20.35" customHeight="1">
      <c r="A21" s="15"/>
      <c r="B21" t="s" s="41">
        <v>40</v>
      </c>
      <c r="C21" s="42">
        <f>SUM(C19:C20)</f>
        <v>401</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209</v>
      </c>
      <c r="D24" s="22">
        <f>C24/C26</f>
        <v>0.5199004975124378</v>
      </c>
      <c r="E24" s="56"/>
    </row>
    <row r="25" ht="20.7" customHeight="1">
      <c r="A25" s="15"/>
      <c r="B25" t="s" s="12">
        <v>84</v>
      </c>
      <c r="C25" s="21">
        <v>193</v>
      </c>
      <c r="D25" s="22">
        <f>C25/C26</f>
        <v>0.4800995024875622</v>
      </c>
      <c r="E25" s="56"/>
    </row>
    <row r="26" ht="20.35" customHeight="1">
      <c r="A26" s="15"/>
      <c r="B26" t="s" s="41">
        <v>40</v>
      </c>
      <c r="C26" s="42">
        <f>SUM(C24:C25)</f>
        <v>402</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199</v>
      </c>
      <c r="D29" s="22">
        <f>C29/C31</f>
        <v>0.4461883408071749</v>
      </c>
      <c r="E29" s="56"/>
    </row>
    <row r="30" ht="20.7" customHeight="1">
      <c r="A30" s="15"/>
      <c r="B30" t="s" s="12">
        <v>90</v>
      </c>
      <c r="C30" s="21">
        <v>247</v>
      </c>
      <c r="D30" s="22">
        <f>C30/C31</f>
        <v>0.5538116591928252</v>
      </c>
      <c r="E30" s="56"/>
    </row>
    <row r="31" ht="20.7" customHeight="1">
      <c r="A31" s="15"/>
      <c r="B31" t="s" s="12">
        <v>40</v>
      </c>
      <c r="C31" s="21">
        <f>SUM(C29:C30)</f>
        <v>446</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9.xml><?xml version="1.0" encoding="utf-8"?>
<worksheet xmlns:r="http://schemas.openxmlformats.org/officeDocument/2006/relationships" xmlns="http://schemas.openxmlformats.org/spreadsheetml/2006/main">
  <sheetPr>
    <pageSetUpPr fitToPage="1"/>
  </sheetPr>
  <dimension ref="A2:L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2" width="16.3516" style="116" customWidth="1"/>
    <col min="13" max="256" width="16.3516" style="116" customWidth="1"/>
  </cols>
  <sheetData>
    <row r="1" ht="27.65" customHeight="1">
      <c r="A1" t="s" s="7">
        <v>5</v>
      </c>
      <c r="B1" s="7"/>
      <c r="C1" s="7"/>
      <c r="D1" s="7"/>
      <c r="E1" s="7"/>
      <c r="F1" s="7"/>
      <c r="G1" s="7"/>
      <c r="H1" s="7"/>
      <c r="I1" s="7"/>
      <c r="J1" s="7"/>
      <c r="K1" s="7"/>
      <c r="L1" s="7"/>
    </row>
    <row r="2" ht="20.35" customHeight="1">
      <c r="A2" s="8"/>
      <c r="B2" s="10"/>
      <c r="C2" s="10"/>
      <c r="D2" s="10"/>
      <c r="E2" s="8"/>
      <c r="F2" s="10"/>
      <c r="G2" s="10"/>
      <c r="H2" s="10"/>
      <c r="I2" s="8"/>
      <c r="J2" s="10"/>
      <c r="K2" s="10"/>
      <c r="L2" s="10"/>
    </row>
    <row r="3" ht="20.7" customHeight="1">
      <c r="A3" s="11"/>
      <c r="B3" t="s" s="12">
        <v>14</v>
      </c>
      <c r="C3" t="s" s="12">
        <v>15</v>
      </c>
      <c r="D3" t="s" s="12">
        <v>16</v>
      </c>
      <c r="E3" s="52"/>
      <c r="F3" t="s" s="12">
        <v>19</v>
      </c>
      <c r="G3" t="s" s="12">
        <v>15</v>
      </c>
      <c r="H3" t="s" s="12">
        <v>16</v>
      </c>
      <c r="I3" s="52"/>
      <c r="J3" t="s" s="12">
        <v>97</v>
      </c>
      <c r="K3" t="s" s="12">
        <v>15</v>
      </c>
      <c r="L3" t="s" s="12">
        <v>16</v>
      </c>
    </row>
    <row r="4" ht="20.7" customHeight="1">
      <c r="A4" s="15"/>
      <c r="B4" t="s" s="12">
        <v>24</v>
      </c>
      <c r="C4" s="21">
        <v>2553</v>
      </c>
      <c r="D4" s="22">
        <f>C4/C6</f>
        <v>0.4838893100833965</v>
      </c>
      <c r="E4" s="55"/>
      <c r="F4" t="s" s="12">
        <v>27</v>
      </c>
      <c r="G4" s="21">
        <v>2233</v>
      </c>
      <c r="H4" s="22">
        <f>G4/G6</f>
        <v>0.6199333703498057</v>
      </c>
      <c r="I4" s="55"/>
      <c r="J4" t="s" s="12">
        <v>197</v>
      </c>
      <c r="K4" s="21">
        <v>2230</v>
      </c>
      <c r="L4" s="22">
        <f>K4/K6</f>
        <v>0.3956706884315117</v>
      </c>
    </row>
    <row r="5" ht="32.7" customHeight="1">
      <c r="A5" s="15"/>
      <c r="B5" t="s" s="12">
        <v>32</v>
      </c>
      <c r="C5" s="21">
        <v>2723</v>
      </c>
      <c r="D5" s="22">
        <f>C5/C6</f>
        <v>0.5161106899166035</v>
      </c>
      <c r="E5" s="55"/>
      <c r="F5" t="s" s="12">
        <v>35</v>
      </c>
      <c r="G5" s="21">
        <v>1369</v>
      </c>
      <c r="H5" s="22">
        <f>G5/G6</f>
        <v>0.3800666296501943</v>
      </c>
      <c r="I5" s="55"/>
      <c r="J5" t="s" s="12">
        <v>198</v>
      </c>
      <c r="K5" s="21">
        <v>3406</v>
      </c>
      <c r="L5" s="22">
        <f>K5/K6</f>
        <v>0.6043293115684882</v>
      </c>
    </row>
    <row r="6" ht="20.7" customHeight="1">
      <c r="A6" s="15"/>
      <c r="B6" t="s" s="41">
        <v>40</v>
      </c>
      <c r="C6" s="42">
        <f>SUM(C4:C5)</f>
        <v>5276</v>
      </c>
      <c r="D6" s="43">
        <f>SUM(D4:D5)</f>
        <v>1</v>
      </c>
      <c r="E6" s="55"/>
      <c r="F6" t="s" s="12">
        <v>40</v>
      </c>
      <c r="G6" s="21">
        <f>SUM(G4:G5)</f>
        <v>3602</v>
      </c>
      <c r="H6" s="22">
        <f>SUM(H4:H5)</f>
        <v>1</v>
      </c>
      <c r="I6" s="55"/>
      <c r="J6" t="s" s="12">
        <v>40</v>
      </c>
      <c r="K6" s="21">
        <f>SUM(K4:K5)</f>
        <v>5636</v>
      </c>
      <c r="L6" s="22">
        <f>SUM(L4:L5)</f>
        <v>1</v>
      </c>
    </row>
    <row r="7" ht="20.7" customHeight="1">
      <c r="A7" s="26"/>
      <c r="B7" s="27"/>
      <c r="C7" s="27"/>
      <c r="D7" s="27"/>
      <c r="E7" s="58"/>
      <c r="F7" s="59"/>
      <c r="G7" s="59"/>
      <c r="H7" s="59"/>
      <c r="I7" s="57"/>
      <c r="J7" s="59"/>
      <c r="K7" s="59"/>
      <c r="L7" s="59"/>
    </row>
    <row r="8" ht="32.7" customHeight="1">
      <c r="A8" s="15"/>
      <c r="B8" t="s" s="12">
        <v>41</v>
      </c>
      <c r="C8" t="s" s="12">
        <v>15</v>
      </c>
      <c r="D8" t="s" s="12">
        <v>16</v>
      </c>
      <c r="E8" s="55"/>
      <c r="F8" t="s" s="12">
        <v>20</v>
      </c>
      <c r="G8" t="s" s="12">
        <v>15</v>
      </c>
      <c r="H8" t="s" s="12">
        <v>16</v>
      </c>
      <c r="I8" s="55"/>
      <c r="J8" t="s" s="12">
        <v>176</v>
      </c>
      <c r="K8" t="s" s="12">
        <v>15</v>
      </c>
      <c r="L8" t="s" s="12">
        <v>16</v>
      </c>
    </row>
    <row r="9" ht="20.7" customHeight="1">
      <c r="A9" s="15"/>
      <c r="B9" t="s" s="12">
        <v>47</v>
      </c>
      <c r="C9" s="21">
        <v>1713</v>
      </c>
      <c r="D9" s="22">
        <f>C9/C11</f>
        <v>0.3325567850902738</v>
      </c>
      <c r="E9" s="55"/>
      <c r="F9" t="s" s="12">
        <v>28</v>
      </c>
      <c r="G9" s="21">
        <v>2722</v>
      </c>
      <c r="H9" s="22">
        <f>G9/G11</f>
        <v>0.4829666430092264</v>
      </c>
      <c r="I9" s="55"/>
      <c r="J9" t="s" s="12">
        <v>199</v>
      </c>
      <c r="K9" s="21">
        <v>843</v>
      </c>
      <c r="L9" s="22">
        <f>K9/K11</f>
        <v>0.5789835164835165</v>
      </c>
    </row>
    <row r="10" ht="20.7" customHeight="1">
      <c r="A10" s="15"/>
      <c r="B10" t="s" s="12">
        <v>53</v>
      </c>
      <c r="C10" s="21">
        <v>3438</v>
      </c>
      <c r="D10" s="22">
        <f>C10/C11</f>
        <v>0.6674432149097262</v>
      </c>
      <c r="E10" s="55"/>
      <c r="F10" t="s" s="12">
        <v>36</v>
      </c>
      <c r="G10" s="21">
        <v>2914</v>
      </c>
      <c r="H10" s="22">
        <f>G10/G11</f>
        <v>0.5170333569907736</v>
      </c>
      <c r="I10" s="55"/>
      <c r="J10" t="s" s="12">
        <v>200</v>
      </c>
      <c r="K10" s="21">
        <v>613</v>
      </c>
      <c r="L10" s="22">
        <f>K10/K11</f>
        <v>0.4210164835164835</v>
      </c>
    </row>
    <row r="11" ht="20.7" customHeight="1">
      <c r="A11" s="15"/>
      <c r="B11" t="s" s="41">
        <v>40</v>
      </c>
      <c r="C11" s="42">
        <f>SUM(C9:C10)</f>
        <v>5151</v>
      </c>
      <c r="D11" s="43">
        <f>SUM(D9:D10)</f>
        <v>1</v>
      </c>
      <c r="E11" s="55"/>
      <c r="F11" t="s" s="12">
        <v>40</v>
      </c>
      <c r="G11" s="21">
        <f>SUM(G9:G10)</f>
        <v>5636</v>
      </c>
      <c r="H11" s="22">
        <f>SUM(H9:H10)</f>
        <v>1</v>
      </c>
      <c r="I11" s="55"/>
      <c r="J11" t="s" s="12">
        <v>40</v>
      </c>
      <c r="K11" s="21">
        <f>SUM(K9:K10)</f>
        <v>1456</v>
      </c>
      <c r="L11" s="22">
        <f>SUM(L9:L10)</f>
        <v>1</v>
      </c>
    </row>
    <row r="12" ht="20.7" customHeight="1">
      <c r="A12" s="26"/>
      <c r="B12" s="27"/>
      <c r="C12" s="27"/>
      <c r="D12" s="27"/>
      <c r="E12" s="58"/>
      <c r="F12" s="60"/>
      <c r="G12" s="60"/>
      <c r="H12" s="60"/>
      <c r="I12" s="57"/>
      <c r="J12" s="59"/>
      <c r="K12" s="59"/>
      <c r="L12" s="59"/>
    </row>
    <row r="13" ht="32.7" customHeight="1">
      <c r="A13" s="15"/>
      <c r="B13" t="s" s="12">
        <v>59</v>
      </c>
      <c r="C13" t="s" s="12">
        <v>15</v>
      </c>
      <c r="D13" t="s" s="12">
        <v>16</v>
      </c>
      <c r="E13" s="56"/>
      <c r="F13" s="57"/>
      <c r="G13" s="57"/>
      <c r="H13" s="57"/>
      <c r="I13" s="69"/>
      <c r="J13" t="s" s="12">
        <v>172</v>
      </c>
      <c r="K13" t="s" s="12">
        <v>15</v>
      </c>
      <c r="L13" t="s" s="12">
        <v>16</v>
      </c>
    </row>
    <row r="14" ht="20.7" customHeight="1">
      <c r="A14" s="15"/>
      <c r="B14" t="s" s="12">
        <v>63</v>
      </c>
      <c r="C14" s="21">
        <v>1883</v>
      </c>
      <c r="D14" s="22">
        <f>C14/C16</f>
        <v>0.3955051459777358</v>
      </c>
      <c r="E14" s="56"/>
      <c r="F14" s="57"/>
      <c r="G14" s="57"/>
      <c r="H14" s="57"/>
      <c r="I14" s="69"/>
      <c r="J14" t="s" s="12">
        <v>201</v>
      </c>
      <c r="K14" s="21">
        <v>439</v>
      </c>
      <c r="L14" s="22">
        <f>K14/K16</f>
        <v>0.5373317013463892</v>
      </c>
    </row>
    <row r="15" ht="32.7" customHeight="1">
      <c r="A15" s="15"/>
      <c r="B15" t="s" s="12">
        <v>67</v>
      </c>
      <c r="C15" s="21">
        <v>2878</v>
      </c>
      <c r="D15" s="22">
        <f>C15/C16</f>
        <v>0.6044948540222642</v>
      </c>
      <c r="E15" s="56"/>
      <c r="F15" s="57"/>
      <c r="G15" s="57"/>
      <c r="H15" s="57"/>
      <c r="I15" s="69"/>
      <c r="J15" t="s" s="12">
        <v>202</v>
      </c>
      <c r="K15" s="21">
        <v>378</v>
      </c>
      <c r="L15" s="22">
        <f>K15/K16</f>
        <v>0.4626682986536108</v>
      </c>
    </row>
    <row r="16" ht="20.7" customHeight="1">
      <c r="A16" s="15"/>
      <c r="B16" t="s" s="41">
        <v>40</v>
      </c>
      <c r="C16" s="42">
        <f>SUM(C14:C15)</f>
        <v>4761</v>
      </c>
      <c r="D16" s="43">
        <f>SUM(D14:D15)</f>
        <v>1</v>
      </c>
      <c r="E16" s="56"/>
      <c r="F16" s="57"/>
      <c r="G16" s="57"/>
      <c r="H16" s="57"/>
      <c r="I16" s="69"/>
      <c r="J16" t="s" s="12">
        <v>40</v>
      </c>
      <c r="K16" s="21">
        <f>SUM(K14:K15)</f>
        <v>817</v>
      </c>
      <c r="L16" s="22">
        <f>SUM(L14:L15)</f>
        <v>1</v>
      </c>
    </row>
    <row r="17" ht="20.7" customHeight="1">
      <c r="A17" s="26"/>
      <c r="B17" s="29"/>
      <c r="C17" s="29"/>
      <c r="D17" s="29"/>
      <c r="E17" s="58"/>
      <c r="F17" s="57"/>
      <c r="G17" s="57"/>
      <c r="H17" s="57"/>
      <c r="I17" s="57"/>
      <c r="J17" s="59"/>
      <c r="K17" s="59"/>
      <c r="L17" s="59"/>
    </row>
    <row r="18" ht="32.7" customHeight="1">
      <c r="A18" s="15"/>
      <c r="B18" t="s" s="61">
        <v>71</v>
      </c>
      <c r="C18" t="s" s="61">
        <v>15</v>
      </c>
      <c r="D18" t="s" s="61">
        <v>16</v>
      </c>
      <c r="E18" s="56"/>
      <c r="F18" s="57"/>
      <c r="G18" s="57"/>
      <c r="H18" s="57"/>
      <c r="I18" s="69"/>
      <c r="J18" t="s" s="12">
        <v>115</v>
      </c>
      <c r="K18" t="s" s="12">
        <v>15</v>
      </c>
      <c r="L18" t="s" s="12">
        <v>16</v>
      </c>
    </row>
    <row r="19" ht="32.7" customHeight="1">
      <c r="A19" s="15"/>
      <c r="B19" t="s" s="12">
        <v>74</v>
      </c>
      <c r="C19" s="21">
        <v>2301</v>
      </c>
      <c r="D19" s="22">
        <f>C19/C21</f>
        <v>0.5511377245508982</v>
      </c>
      <c r="E19" s="56"/>
      <c r="F19" s="57"/>
      <c r="G19" s="57"/>
      <c r="H19" s="57"/>
      <c r="I19" s="69"/>
      <c r="J19" t="s" s="12">
        <v>203</v>
      </c>
      <c r="K19" s="77">
        <v>733</v>
      </c>
      <c r="L19" s="22">
        <f>K19/K21</f>
        <v>0.640174672489083</v>
      </c>
    </row>
    <row r="20" ht="32.7" customHeight="1">
      <c r="A20" s="15"/>
      <c r="B20" t="s" s="12">
        <v>77</v>
      </c>
      <c r="C20" s="21">
        <v>1874</v>
      </c>
      <c r="D20" s="22">
        <f>C20/C21</f>
        <v>0.4488622754491018</v>
      </c>
      <c r="E20" s="56"/>
      <c r="F20" s="57"/>
      <c r="G20" s="57"/>
      <c r="H20" s="57"/>
      <c r="I20" s="69"/>
      <c r="J20" t="s" s="12">
        <v>204</v>
      </c>
      <c r="K20" s="77">
        <v>412</v>
      </c>
      <c r="L20" s="22">
        <f>K20/K21</f>
        <v>0.359825327510917</v>
      </c>
    </row>
    <row r="21" ht="20.7" customHeight="1">
      <c r="A21" s="15"/>
      <c r="B21" t="s" s="41">
        <v>40</v>
      </c>
      <c r="C21" s="42">
        <f>SUM(C19:C20)</f>
        <v>4175</v>
      </c>
      <c r="D21" s="43">
        <f>SUM(D19:D20)</f>
        <v>1</v>
      </c>
      <c r="E21" s="56"/>
      <c r="F21" s="57"/>
      <c r="G21" s="57"/>
      <c r="H21" s="57"/>
      <c r="I21" s="69"/>
      <c r="J21" t="s" s="12">
        <v>40</v>
      </c>
      <c r="K21" s="21">
        <f>SUM(K19:K20)</f>
        <v>1145</v>
      </c>
      <c r="L21" s="22">
        <f>SUM(L19:L20)</f>
        <v>1</v>
      </c>
    </row>
    <row r="22" ht="20.7" customHeight="1">
      <c r="A22" s="26"/>
      <c r="B22" s="27"/>
      <c r="C22" s="27"/>
      <c r="D22" s="27"/>
      <c r="E22" s="58"/>
      <c r="F22" s="57"/>
      <c r="G22" s="57"/>
      <c r="H22" s="57"/>
      <c r="I22" s="57"/>
      <c r="J22" s="60"/>
      <c r="K22" s="60"/>
      <c r="L22" s="60"/>
    </row>
    <row r="23" ht="32.7" customHeight="1">
      <c r="A23" s="15"/>
      <c r="B23" t="s" s="12">
        <v>80</v>
      </c>
      <c r="C23" t="s" s="12">
        <v>15</v>
      </c>
      <c r="D23" t="s" s="12">
        <v>16</v>
      </c>
      <c r="E23" s="56"/>
      <c r="F23" s="57"/>
      <c r="G23" s="57"/>
      <c r="H23" s="57"/>
      <c r="I23" s="57"/>
      <c r="J23" s="57"/>
      <c r="K23" s="57"/>
      <c r="L23" s="57"/>
    </row>
    <row r="24" ht="20.7" customHeight="1">
      <c r="A24" s="15"/>
      <c r="B24" t="s" s="12">
        <v>82</v>
      </c>
      <c r="C24" s="21">
        <v>1637</v>
      </c>
      <c r="D24" s="22">
        <f>C24/C26</f>
        <v>0.3727231329690346</v>
      </c>
      <c r="E24" s="56"/>
      <c r="F24" s="57"/>
      <c r="G24" s="57"/>
      <c r="H24" s="57"/>
      <c r="I24" s="57"/>
      <c r="J24" s="57"/>
      <c r="K24" s="57"/>
      <c r="L24" s="57"/>
    </row>
    <row r="25" ht="20.7" customHeight="1">
      <c r="A25" s="15"/>
      <c r="B25" t="s" s="12">
        <v>84</v>
      </c>
      <c r="C25" s="21">
        <v>2755</v>
      </c>
      <c r="D25" s="22">
        <f>C25/C26</f>
        <v>0.6272768670309654</v>
      </c>
      <c r="E25" s="56"/>
      <c r="F25" s="57"/>
      <c r="G25" s="57"/>
      <c r="H25" s="57"/>
      <c r="I25" s="57"/>
      <c r="J25" s="57"/>
      <c r="K25" s="57"/>
      <c r="L25" s="57"/>
    </row>
    <row r="26" ht="20.35" customHeight="1">
      <c r="A26" s="15"/>
      <c r="B26" t="s" s="41">
        <v>40</v>
      </c>
      <c r="C26" s="42">
        <f>SUM(C24:C25)</f>
        <v>4392</v>
      </c>
      <c r="D26" s="43">
        <f>SUM(D24:D25)</f>
        <v>1</v>
      </c>
      <c r="E26" s="56"/>
      <c r="F26" s="57"/>
      <c r="G26" s="57"/>
      <c r="H26" s="57"/>
      <c r="I26" s="57"/>
      <c r="J26" s="57"/>
      <c r="K26" s="57"/>
      <c r="L26" s="57"/>
    </row>
    <row r="27" ht="20.35" customHeight="1">
      <c r="A27" s="26"/>
      <c r="B27" s="27"/>
      <c r="C27" s="27"/>
      <c r="D27" s="27"/>
      <c r="E27" s="58"/>
      <c r="F27" s="57"/>
      <c r="G27" s="57"/>
      <c r="H27" s="57"/>
      <c r="I27" s="57"/>
      <c r="J27" s="57"/>
      <c r="K27" s="57"/>
      <c r="L27" s="57"/>
    </row>
    <row r="28" ht="32.7" customHeight="1">
      <c r="A28" s="15"/>
      <c r="B28" t="s" s="12">
        <v>86</v>
      </c>
      <c r="C28" t="s" s="12">
        <v>15</v>
      </c>
      <c r="D28" t="s" s="12">
        <v>16</v>
      </c>
      <c r="E28" s="56"/>
      <c r="F28" s="57"/>
      <c r="G28" s="57"/>
      <c r="H28" s="57"/>
      <c r="I28" s="57"/>
      <c r="J28" s="57"/>
      <c r="K28" s="57"/>
      <c r="L28" s="57"/>
    </row>
    <row r="29" ht="20.7" customHeight="1">
      <c r="A29" s="15"/>
      <c r="B29" t="s" s="12">
        <v>88</v>
      </c>
      <c r="C29" s="21">
        <v>2064</v>
      </c>
      <c r="D29" s="22">
        <f>C29/C31</f>
        <v>0.4324324324324325</v>
      </c>
      <c r="E29" s="56"/>
      <c r="F29" s="57"/>
      <c r="G29" s="57"/>
      <c r="H29" s="57"/>
      <c r="I29" s="57"/>
      <c r="J29" s="57"/>
      <c r="K29" s="57"/>
      <c r="L29" s="57"/>
    </row>
    <row r="30" ht="20.7" customHeight="1">
      <c r="A30" s="15"/>
      <c r="B30" t="s" s="12">
        <v>90</v>
      </c>
      <c r="C30" s="21">
        <v>2709</v>
      </c>
      <c r="D30" s="22">
        <f>C30/C31</f>
        <v>0.5675675675675675</v>
      </c>
      <c r="E30" s="56"/>
      <c r="F30" s="57"/>
      <c r="G30" s="57"/>
      <c r="H30" s="57"/>
      <c r="I30" s="57"/>
      <c r="J30" s="57"/>
      <c r="K30" s="57"/>
      <c r="L30" s="57"/>
    </row>
    <row r="31" ht="20.7" customHeight="1">
      <c r="A31" s="15"/>
      <c r="B31" t="s" s="12">
        <v>40</v>
      </c>
      <c r="C31" s="21">
        <f>SUM(C29:C30)</f>
        <v>4773</v>
      </c>
      <c r="D31" s="22">
        <f>SUM(D29:D30)</f>
        <v>1</v>
      </c>
      <c r="E31" s="56"/>
      <c r="F31" s="57"/>
      <c r="G31" s="57"/>
      <c r="H31" s="57"/>
      <c r="I31" s="57"/>
      <c r="J31" s="57"/>
      <c r="K31" s="57"/>
      <c r="L31" s="57"/>
    </row>
    <row r="32" ht="20.35" customHeight="1">
      <c r="A32" s="46"/>
      <c r="B32" s="62"/>
      <c r="C32" s="60"/>
      <c r="D32" s="60"/>
      <c r="E32" s="57"/>
      <c r="F32" s="57"/>
      <c r="G32" s="57"/>
      <c r="H32" s="57"/>
      <c r="I32" s="57"/>
      <c r="J32" s="57"/>
      <c r="K32" s="57"/>
      <c r="L32" s="57"/>
    </row>
    <row r="33" ht="20.05" customHeight="1">
      <c r="A33" s="46"/>
      <c r="B33" s="63"/>
      <c r="C33" s="57"/>
      <c r="D33" s="57"/>
      <c r="E33" s="57"/>
      <c r="F33" s="57"/>
      <c r="G33" s="57"/>
      <c r="H33" s="57"/>
      <c r="I33" s="57"/>
      <c r="J33" s="57"/>
      <c r="K33" s="57"/>
      <c r="L33" s="57"/>
    </row>
    <row r="34" ht="20.05" customHeight="1">
      <c r="A34" s="46"/>
      <c r="B34" s="63"/>
      <c r="C34" s="57"/>
      <c r="D34" s="57"/>
      <c r="E34" s="57"/>
      <c r="F34" s="57"/>
      <c r="G34" s="57"/>
      <c r="H34" s="57"/>
      <c r="I34" s="57"/>
      <c r="J34" s="57"/>
      <c r="K34" s="57"/>
      <c r="L34" s="57"/>
    </row>
    <row r="35" ht="20.05" customHeight="1">
      <c r="A35" s="46"/>
      <c r="B35" s="63"/>
      <c r="C35" s="57"/>
      <c r="D35" s="57"/>
      <c r="E35" s="57"/>
      <c r="F35" s="57"/>
      <c r="G35" s="57"/>
      <c r="H35" s="57"/>
      <c r="I35" s="57"/>
      <c r="J35" s="57"/>
      <c r="K35" s="57"/>
      <c r="L35" s="57"/>
    </row>
    <row r="36" ht="20.05" customHeight="1">
      <c r="A36" s="46"/>
      <c r="B36" s="63"/>
      <c r="C36" s="57"/>
      <c r="D36" s="57"/>
      <c r="E36" s="57"/>
      <c r="F36" s="57"/>
      <c r="G36" s="57"/>
      <c r="H36" s="57"/>
      <c r="I36" s="57"/>
      <c r="J36" s="57"/>
      <c r="K36" s="57"/>
      <c r="L36" s="57"/>
    </row>
    <row r="37" ht="20.05" customHeight="1">
      <c r="A37" s="46"/>
      <c r="B37" s="63"/>
      <c r="C37" s="57"/>
      <c r="D37" s="57"/>
      <c r="E37" s="57"/>
      <c r="F37" s="57"/>
      <c r="G37" s="57"/>
      <c r="H37" s="57"/>
      <c r="I37" s="57"/>
      <c r="J37" s="57"/>
      <c r="K37" s="57"/>
      <c r="L37" s="57"/>
    </row>
    <row r="38" ht="20.05" customHeight="1">
      <c r="A38" s="46"/>
      <c r="B38" s="63"/>
      <c r="C38" s="57"/>
      <c r="D38" s="57"/>
      <c r="E38" s="57"/>
      <c r="F38" s="57"/>
      <c r="G38" s="57"/>
      <c r="H38" s="57"/>
      <c r="I38" s="57"/>
      <c r="J38" s="57"/>
      <c r="K38" s="57"/>
      <c r="L38" s="57"/>
    </row>
    <row r="39" ht="20.05" customHeight="1">
      <c r="A39" s="46"/>
      <c r="B39" s="63"/>
      <c r="C39" s="57"/>
      <c r="D39" s="57"/>
      <c r="E39" s="57"/>
      <c r="F39" s="57"/>
      <c r="G39" s="57"/>
      <c r="H39" s="57"/>
      <c r="I39" s="57"/>
      <c r="J39" s="57"/>
      <c r="K39" s="57"/>
      <c r="L39" s="57"/>
    </row>
    <row r="40" ht="20.05" customHeight="1">
      <c r="A40" s="46"/>
      <c r="B40" s="63"/>
      <c r="C40" s="57"/>
      <c r="D40" s="57"/>
      <c r="E40" s="57"/>
      <c r="F40" s="57"/>
      <c r="G40" s="57"/>
      <c r="H40" s="57"/>
      <c r="I40" s="57"/>
      <c r="J40" s="57"/>
      <c r="K40" s="57"/>
      <c r="L40" s="57"/>
    </row>
    <row r="41" ht="20.05" customHeight="1">
      <c r="A41" s="46"/>
      <c r="B41" s="63"/>
      <c r="C41" s="57"/>
      <c r="D41" s="57"/>
      <c r="E41" s="57"/>
      <c r="F41" s="57"/>
      <c r="G41" s="57"/>
      <c r="H41" s="57"/>
      <c r="I41" s="57"/>
      <c r="J41" s="57"/>
      <c r="K41" s="57"/>
      <c r="L41" s="57"/>
    </row>
    <row r="42" ht="20.05" customHeight="1">
      <c r="A42" s="46"/>
      <c r="B42" s="63"/>
      <c r="C42" s="57"/>
      <c r="D42" s="57"/>
      <c r="E42" s="57"/>
      <c r="F42" s="57"/>
      <c r="G42" s="57"/>
      <c r="H42" s="57"/>
      <c r="I42" s="57"/>
      <c r="J42" s="57"/>
      <c r="K42" s="57"/>
      <c r="L42" s="57"/>
    </row>
    <row r="43" ht="20.05" customHeight="1">
      <c r="A43" s="46"/>
      <c r="B43" s="63"/>
      <c r="C43" s="57"/>
      <c r="D43" s="57"/>
      <c r="E43" s="57"/>
      <c r="F43" s="57"/>
      <c r="G43" s="57"/>
      <c r="H43" s="57"/>
      <c r="I43" s="57"/>
      <c r="J43" s="57"/>
      <c r="K43" s="57"/>
      <c r="L43" s="57"/>
    </row>
    <row r="44" ht="20.05" customHeight="1">
      <c r="A44" s="46"/>
      <c r="B44" s="63"/>
      <c r="C44" s="57"/>
      <c r="D44" s="57"/>
      <c r="E44" s="57"/>
      <c r="F44" s="57"/>
      <c r="G44" s="57"/>
      <c r="H44" s="57"/>
      <c r="I44" s="57"/>
      <c r="J44" s="57"/>
      <c r="K44" s="57"/>
      <c r="L44" s="57"/>
    </row>
    <row r="45" ht="20.05" customHeight="1">
      <c r="A45" s="46"/>
      <c r="B45" s="63"/>
      <c r="C45" s="57"/>
      <c r="D45" s="57"/>
      <c r="E45" s="57"/>
      <c r="F45" s="57"/>
      <c r="G45" s="57"/>
      <c r="H45" s="57"/>
      <c r="I45" s="57"/>
      <c r="J45" s="57"/>
      <c r="K45" s="57"/>
      <c r="L45" s="57"/>
    </row>
    <row r="46" ht="20.05" customHeight="1">
      <c r="A46" s="46"/>
      <c r="B46" s="63"/>
      <c r="C46" s="57"/>
      <c r="D46" s="57"/>
      <c r="E46" s="57"/>
      <c r="F46" s="57"/>
      <c r="G46" s="57"/>
      <c r="H46" s="57"/>
      <c r="I46" s="57"/>
      <c r="J46" s="57"/>
      <c r="K46" s="57"/>
      <c r="L46" s="57"/>
    </row>
    <row r="47" ht="20.05" customHeight="1">
      <c r="A47" s="46"/>
      <c r="B47" s="63"/>
      <c r="C47" s="57"/>
      <c r="D47" s="57"/>
      <c r="E47" s="57"/>
      <c r="F47" s="57"/>
      <c r="G47" s="57"/>
      <c r="H47" s="57"/>
      <c r="I47" s="57"/>
      <c r="J47" s="57"/>
      <c r="K47" s="57"/>
      <c r="L47" s="57"/>
    </row>
    <row r="48" ht="20.05" customHeight="1">
      <c r="A48" s="46"/>
      <c r="B48" s="63"/>
      <c r="C48" s="57"/>
      <c r="D48" s="57"/>
      <c r="E48" s="57"/>
      <c r="F48" s="57"/>
      <c r="G48" s="57"/>
      <c r="H48" s="57"/>
      <c r="I48" s="57"/>
      <c r="J48" s="57"/>
      <c r="K48" s="57"/>
      <c r="L48" s="57"/>
    </row>
    <row r="49" ht="20.05" customHeight="1">
      <c r="A49" s="46"/>
      <c r="B49" s="63"/>
      <c r="C49" s="57"/>
      <c r="D49" s="57"/>
      <c r="E49" s="57"/>
      <c r="F49" s="57"/>
      <c r="G49" s="57"/>
      <c r="H49" s="57"/>
      <c r="I49" s="57"/>
      <c r="J49" s="57"/>
      <c r="K49" s="57"/>
      <c r="L49" s="57"/>
    </row>
    <row r="50" ht="20.05" customHeight="1">
      <c r="A50" s="46"/>
      <c r="B50" s="63"/>
      <c r="C50" s="57"/>
      <c r="D50" s="57"/>
      <c r="E50" s="57"/>
      <c r="F50" s="57"/>
      <c r="G50" s="57"/>
      <c r="H50" s="57"/>
      <c r="I50" s="57"/>
      <c r="J50" s="57"/>
      <c r="K50" s="57"/>
      <c r="L50" s="57"/>
    </row>
    <row r="51" ht="20.05" customHeight="1">
      <c r="A51" s="46"/>
      <c r="B51" s="63"/>
      <c r="C51" s="57"/>
      <c r="D51" s="57"/>
      <c r="E51" s="57"/>
      <c r="F51" s="57"/>
      <c r="G51" s="57"/>
      <c r="H51" s="57"/>
      <c r="I51" s="57"/>
      <c r="J51" s="57"/>
      <c r="K51" s="57"/>
      <c r="L51" s="57"/>
    </row>
    <row r="52" ht="20.05" customHeight="1">
      <c r="A52" s="46"/>
      <c r="B52" s="63"/>
      <c r="C52" s="57"/>
      <c r="D52" s="57"/>
      <c r="E52" s="57"/>
      <c r="F52" s="57"/>
      <c r="G52" s="57"/>
      <c r="H52" s="57"/>
      <c r="I52" s="57"/>
      <c r="J52" s="57"/>
      <c r="K52" s="57"/>
      <c r="L52" s="57"/>
    </row>
    <row r="53" ht="20.05" customHeight="1">
      <c r="A53" s="46"/>
      <c r="B53" s="63"/>
      <c r="C53" s="57"/>
      <c r="D53" s="57"/>
      <c r="E53" s="57"/>
      <c r="F53" s="57"/>
      <c r="G53" s="57"/>
      <c r="H53" s="57"/>
      <c r="I53" s="57"/>
      <c r="J53" s="57"/>
      <c r="K53" s="57"/>
      <c r="L53" s="57"/>
    </row>
    <row r="54" ht="20.05" customHeight="1">
      <c r="A54" s="46"/>
      <c r="B54" s="63"/>
      <c r="C54" s="57"/>
      <c r="D54" s="57"/>
      <c r="E54" s="57"/>
      <c r="F54" s="57"/>
      <c r="G54" s="57"/>
      <c r="H54" s="57"/>
      <c r="I54" s="57"/>
      <c r="J54" s="57"/>
      <c r="K54" s="57"/>
      <c r="L54" s="57"/>
    </row>
    <row r="55" ht="20.05" customHeight="1">
      <c r="A55" s="46"/>
      <c r="B55" s="63"/>
      <c r="C55" s="57"/>
      <c r="D55" s="57"/>
      <c r="E55" s="57"/>
      <c r="F55" s="57"/>
      <c r="G55" s="57"/>
      <c r="H55" s="57"/>
      <c r="I55" s="57"/>
      <c r="J55" s="57"/>
      <c r="K55" s="57"/>
      <c r="L55" s="57"/>
    </row>
    <row r="56" ht="20.05" customHeight="1">
      <c r="A56" s="46"/>
      <c r="B56" s="63"/>
      <c r="C56" s="57"/>
      <c r="D56" s="57"/>
      <c r="E56" s="57"/>
      <c r="F56" s="57"/>
      <c r="G56" s="57"/>
      <c r="H56" s="57"/>
      <c r="I56" s="57"/>
      <c r="J56" s="57"/>
      <c r="K56" s="57"/>
      <c r="L56" s="57"/>
    </row>
    <row r="57" ht="20.05" customHeight="1">
      <c r="A57" s="46"/>
      <c r="B57" s="63"/>
      <c r="C57" s="57"/>
      <c r="D57" s="57"/>
      <c r="E57" s="57"/>
      <c r="F57" s="57"/>
      <c r="G57" s="57"/>
      <c r="H57" s="57"/>
      <c r="I57" s="57"/>
      <c r="J57" s="57"/>
      <c r="K57" s="57"/>
      <c r="L57" s="57"/>
    </row>
    <row r="58" ht="20.05" customHeight="1">
      <c r="A58" s="46"/>
      <c r="B58" s="63"/>
      <c r="C58" s="57"/>
      <c r="D58" s="57"/>
      <c r="E58" s="57"/>
      <c r="F58" s="57"/>
      <c r="G58" s="57"/>
      <c r="H58" s="57"/>
      <c r="I58" s="57"/>
      <c r="J58" s="57"/>
      <c r="K58" s="57"/>
      <c r="L58" s="57"/>
    </row>
    <row r="59" ht="20.05" customHeight="1">
      <c r="A59" s="46"/>
      <c r="B59" s="63"/>
      <c r="C59" s="57"/>
      <c r="D59" s="57"/>
      <c r="E59" s="57"/>
      <c r="F59" s="57"/>
      <c r="G59" s="57"/>
      <c r="H59" s="57"/>
      <c r="I59" s="57"/>
      <c r="J59" s="57"/>
      <c r="K59" s="57"/>
      <c r="L59" s="57"/>
    </row>
    <row r="60" ht="20.05" customHeight="1">
      <c r="A60" s="46"/>
      <c r="B60" s="63"/>
      <c r="C60" s="57"/>
      <c r="D60" s="57"/>
      <c r="E60" s="57"/>
      <c r="F60" s="57"/>
      <c r="G60" s="57"/>
      <c r="H60" s="57"/>
      <c r="I60" s="57"/>
      <c r="J60" s="57"/>
      <c r="K60" s="57"/>
      <c r="L60" s="57"/>
    </row>
    <row r="61" ht="20.05" customHeight="1">
      <c r="A61" s="46"/>
      <c r="B61" s="63"/>
      <c r="C61" s="57"/>
      <c r="D61" s="57"/>
      <c r="E61" s="57"/>
      <c r="F61" s="57"/>
      <c r="G61" s="57"/>
      <c r="H61" s="57"/>
      <c r="I61" s="57"/>
      <c r="J61" s="57"/>
      <c r="K61" s="57"/>
      <c r="L61" s="57"/>
    </row>
    <row r="62" ht="20.05" customHeight="1">
      <c r="A62" s="46"/>
      <c r="B62" s="63"/>
      <c r="C62" s="57"/>
      <c r="D62" s="57"/>
      <c r="E62" s="57"/>
      <c r="F62" s="57"/>
      <c r="G62" s="57"/>
      <c r="H62" s="57"/>
      <c r="I62" s="57"/>
      <c r="J62" s="57"/>
      <c r="K62" s="57"/>
      <c r="L62" s="57"/>
    </row>
    <row r="63" ht="20.05" customHeight="1">
      <c r="A63" s="46"/>
      <c r="B63" s="63"/>
      <c r="C63" s="57"/>
      <c r="D63" s="57"/>
      <c r="E63" s="57"/>
      <c r="F63" s="57"/>
      <c r="G63" s="57"/>
      <c r="H63" s="57"/>
      <c r="I63" s="57"/>
      <c r="J63" s="57"/>
      <c r="K63" s="57"/>
      <c r="L63" s="57"/>
    </row>
    <row r="64" ht="20.05" customHeight="1">
      <c r="A64" s="46"/>
      <c r="B64" s="63"/>
      <c r="C64" s="57"/>
      <c r="D64" s="57"/>
      <c r="E64" s="57"/>
      <c r="F64" s="57"/>
      <c r="G64" s="57"/>
      <c r="H64" s="57"/>
      <c r="I64" s="57"/>
      <c r="J64" s="57"/>
      <c r="K64" s="57"/>
      <c r="L64" s="57"/>
    </row>
    <row r="65" ht="20.05" customHeight="1">
      <c r="A65" s="46"/>
      <c r="B65" s="63"/>
      <c r="C65" s="57"/>
      <c r="D65" s="57"/>
      <c r="E65" s="57"/>
      <c r="F65" s="57"/>
      <c r="G65" s="57"/>
      <c r="H65" s="57"/>
      <c r="I65" s="57"/>
      <c r="J65" s="57"/>
      <c r="K65" s="57"/>
      <c r="L65" s="57"/>
    </row>
    <row r="66" ht="20.05" customHeight="1">
      <c r="A66" s="46"/>
      <c r="B66" s="63"/>
      <c r="C66" s="57"/>
      <c r="D66" s="57"/>
      <c r="E66" s="57"/>
      <c r="F66" s="57"/>
      <c r="G66" s="57"/>
      <c r="H66" s="57"/>
      <c r="I66" s="57"/>
      <c r="J66" s="57"/>
      <c r="K66" s="57"/>
      <c r="L66" s="57"/>
    </row>
    <row r="67" ht="20.05" customHeight="1">
      <c r="A67" s="46"/>
      <c r="B67" s="63"/>
      <c r="C67" s="57"/>
      <c r="D67" s="57"/>
      <c r="E67" s="57"/>
      <c r="F67" s="57"/>
      <c r="G67" s="57"/>
      <c r="H67" s="57"/>
      <c r="I67" s="57"/>
      <c r="J67" s="57"/>
      <c r="K67" s="57"/>
      <c r="L67" s="57"/>
    </row>
    <row r="68" ht="20.05" customHeight="1">
      <c r="A68" s="46"/>
      <c r="B68" s="63"/>
      <c r="C68" s="57"/>
      <c r="D68" s="57"/>
      <c r="E68" s="57"/>
      <c r="F68" s="57"/>
      <c r="G68" s="57"/>
      <c r="H68" s="57"/>
      <c r="I68" s="57"/>
      <c r="J68" s="57"/>
      <c r="K68" s="57"/>
      <c r="L68" s="57"/>
    </row>
    <row r="69" ht="20.05" customHeight="1">
      <c r="A69" s="46"/>
      <c r="B69" s="63"/>
      <c r="C69" s="57"/>
      <c r="D69" s="57"/>
      <c r="E69" s="57"/>
      <c r="F69" s="57"/>
      <c r="G69" s="57"/>
      <c r="H69" s="57"/>
      <c r="I69" s="57"/>
      <c r="J69" s="57"/>
      <c r="K69" s="57"/>
      <c r="L69" s="57"/>
    </row>
    <row r="70" ht="20.05" customHeight="1">
      <c r="A70" s="46"/>
      <c r="B70" s="63"/>
      <c r="C70" s="57"/>
      <c r="D70" s="57"/>
      <c r="E70" s="57"/>
      <c r="F70" s="57"/>
      <c r="G70" s="57"/>
      <c r="H70" s="57"/>
      <c r="I70" s="57"/>
      <c r="J70" s="57"/>
      <c r="K70" s="57"/>
      <c r="L70" s="57"/>
    </row>
    <row r="71" ht="20.05" customHeight="1">
      <c r="A71" s="46"/>
      <c r="B71" s="63"/>
      <c r="C71" s="57"/>
      <c r="D71" s="57"/>
      <c r="E71" s="57"/>
      <c r="F71" s="57"/>
      <c r="G71" s="57"/>
      <c r="H71" s="57"/>
      <c r="I71" s="57"/>
      <c r="J71" s="57"/>
      <c r="K71" s="57"/>
      <c r="L71" s="57"/>
    </row>
    <row r="72" ht="20.05" customHeight="1">
      <c r="A72" s="46"/>
      <c r="B72" s="63"/>
      <c r="C72" s="57"/>
      <c r="D72" s="57"/>
      <c r="E72" s="57"/>
      <c r="F72" s="57"/>
      <c r="G72" s="57"/>
      <c r="H72" s="57"/>
      <c r="I72" s="57"/>
      <c r="J72" s="57"/>
      <c r="K72" s="57"/>
      <c r="L72" s="57"/>
    </row>
    <row r="73" ht="20.05" customHeight="1">
      <c r="A73" s="46"/>
      <c r="B73" s="63"/>
      <c r="C73" s="57"/>
      <c r="D73" s="57"/>
      <c r="E73" s="57"/>
      <c r="F73" s="57"/>
      <c r="G73" s="57"/>
      <c r="H73" s="57"/>
      <c r="I73" s="57"/>
      <c r="J73" s="57"/>
      <c r="K73" s="57"/>
      <c r="L73" s="57"/>
    </row>
    <row r="74" ht="20.05" customHeight="1">
      <c r="A74" s="46"/>
      <c r="B74" s="63"/>
      <c r="C74" s="57"/>
      <c r="D74" s="57"/>
      <c r="E74" s="57"/>
      <c r="F74" s="57"/>
      <c r="G74" s="57"/>
      <c r="H74" s="57"/>
      <c r="I74" s="57"/>
      <c r="J74" s="57"/>
      <c r="K74" s="57"/>
      <c r="L74" s="57"/>
    </row>
    <row r="75" ht="20.05" customHeight="1">
      <c r="A75" s="46"/>
      <c r="B75" s="63"/>
      <c r="C75" s="57"/>
      <c r="D75" s="57"/>
      <c r="E75" s="57"/>
      <c r="F75" s="57"/>
      <c r="G75" s="57"/>
      <c r="H75" s="57"/>
      <c r="I75" s="57"/>
      <c r="J75" s="57"/>
      <c r="K75" s="57"/>
      <c r="L75" s="57"/>
    </row>
    <row r="76" ht="20.05" customHeight="1">
      <c r="A76" s="46"/>
      <c r="B76" s="63"/>
      <c r="C76" s="57"/>
      <c r="D76" s="57"/>
      <c r="E76" s="57"/>
      <c r="F76" s="57"/>
      <c r="G76" s="57"/>
      <c r="H76" s="57"/>
      <c r="I76" s="57"/>
      <c r="J76" s="57"/>
      <c r="K76" s="57"/>
      <c r="L76" s="57"/>
    </row>
    <row r="77" ht="20.05" customHeight="1">
      <c r="A77" s="46"/>
      <c r="B77" s="63"/>
      <c r="C77" s="57"/>
      <c r="D77" s="57"/>
      <c r="E77" s="57"/>
      <c r="F77" s="57"/>
      <c r="G77" s="57"/>
      <c r="H77" s="57"/>
      <c r="I77" s="57"/>
      <c r="J77" s="57"/>
      <c r="K77" s="57"/>
      <c r="L77" s="57"/>
    </row>
    <row r="78" ht="20.05" customHeight="1">
      <c r="A78" s="46"/>
      <c r="B78" s="63"/>
      <c r="C78" s="57"/>
      <c r="D78" s="57"/>
      <c r="E78" s="57"/>
      <c r="F78" s="57"/>
      <c r="G78" s="57"/>
      <c r="H78" s="57"/>
      <c r="I78" s="57"/>
      <c r="J78" s="57"/>
      <c r="K78" s="57"/>
      <c r="L78" s="57"/>
    </row>
    <row r="79" ht="20.05" customHeight="1">
      <c r="A79" s="46"/>
      <c r="B79" s="63"/>
      <c r="C79" s="57"/>
      <c r="D79" s="57"/>
      <c r="E79" s="57"/>
      <c r="F79" s="57"/>
      <c r="G79" s="57"/>
      <c r="H79" s="57"/>
      <c r="I79" s="57"/>
      <c r="J79" s="57"/>
      <c r="K79" s="57"/>
      <c r="L79" s="57"/>
    </row>
    <row r="80" ht="20.05" customHeight="1">
      <c r="A80" s="46"/>
      <c r="B80" s="63"/>
      <c r="C80" s="57"/>
      <c r="D80" s="57"/>
      <c r="E80" s="57"/>
      <c r="F80" s="57"/>
      <c r="G80" s="57"/>
      <c r="H80" s="57"/>
      <c r="I80" s="57"/>
      <c r="J80" s="57"/>
      <c r="K80" s="57"/>
      <c r="L80" s="57"/>
    </row>
    <row r="81" ht="20.05" customHeight="1">
      <c r="A81" s="46"/>
      <c r="B81" s="63"/>
      <c r="C81" s="57"/>
      <c r="D81" s="57"/>
      <c r="E81" s="57"/>
      <c r="F81" s="57"/>
      <c r="G81" s="57"/>
      <c r="H81" s="57"/>
      <c r="I81" s="57"/>
      <c r="J81" s="57"/>
      <c r="K81" s="57"/>
      <c r="L81" s="57"/>
    </row>
    <row r="82" ht="20.05" customHeight="1">
      <c r="A82" s="46"/>
      <c r="B82" s="63"/>
      <c r="C82" s="57"/>
      <c r="D82" s="57"/>
      <c r="E82" s="57"/>
      <c r="F82" s="57"/>
      <c r="G82" s="57"/>
      <c r="H82" s="57"/>
      <c r="I82" s="57"/>
      <c r="J82" s="57"/>
      <c r="K82" s="57"/>
      <c r="L82" s="57"/>
    </row>
    <row r="83" ht="20.05" customHeight="1">
      <c r="A83" s="46"/>
      <c r="B83" s="63"/>
      <c r="C83" s="57"/>
      <c r="D83" s="57"/>
      <c r="E83" s="57"/>
      <c r="F83" s="57"/>
      <c r="G83" s="57"/>
      <c r="H83" s="57"/>
      <c r="I83" s="57"/>
      <c r="J83" s="57"/>
      <c r="K83" s="57"/>
      <c r="L83" s="57"/>
    </row>
    <row r="84" ht="20.05" customHeight="1">
      <c r="A84" s="46"/>
      <c r="B84" s="63"/>
      <c r="C84" s="57"/>
      <c r="D84" s="57"/>
      <c r="E84" s="57"/>
      <c r="F84" s="57"/>
      <c r="G84" s="57"/>
      <c r="H84" s="57"/>
      <c r="I84" s="57"/>
      <c r="J84" s="57"/>
      <c r="K84" s="57"/>
      <c r="L84" s="57"/>
    </row>
    <row r="85" ht="20.05" customHeight="1">
      <c r="A85" s="46"/>
      <c r="B85" s="63"/>
      <c r="C85" s="57"/>
      <c r="D85" s="57"/>
      <c r="E85" s="57"/>
      <c r="F85" s="57"/>
      <c r="G85" s="57"/>
      <c r="H85" s="57"/>
      <c r="I85" s="57"/>
      <c r="J85" s="57"/>
      <c r="K85" s="57"/>
      <c r="L85" s="57"/>
    </row>
    <row r="86" ht="20.05" customHeight="1">
      <c r="A86" s="46"/>
      <c r="B86" s="63"/>
      <c r="C86" s="57"/>
      <c r="D86" s="57"/>
      <c r="E86" s="57"/>
      <c r="F86" s="57"/>
      <c r="G86" s="57"/>
      <c r="H86" s="57"/>
      <c r="I86" s="57"/>
      <c r="J86" s="57"/>
      <c r="K86" s="57"/>
      <c r="L86" s="57"/>
    </row>
    <row r="87" ht="20.05" customHeight="1">
      <c r="A87" s="46"/>
      <c r="B87" s="63"/>
      <c r="C87" s="57"/>
      <c r="D87" s="57"/>
      <c r="E87" s="57"/>
      <c r="F87" s="57"/>
      <c r="G87" s="57"/>
      <c r="H87" s="57"/>
      <c r="I87" s="57"/>
      <c r="J87" s="57"/>
      <c r="K87" s="57"/>
      <c r="L87" s="57"/>
    </row>
    <row r="88" ht="20.05" customHeight="1">
      <c r="A88" s="46"/>
      <c r="B88" s="63"/>
      <c r="C88" s="57"/>
      <c r="D88" s="57"/>
      <c r="E88" s="57"/>
      <c r="F88" s="57"/>
      <c r="G88" s="57"/>
      <c r="H88" s="57"/>
      <c r="I88" s="57"/>
      <c r="J88" s="57"/>
      <c r="K88" s="57"/>
      <c r="L88" s="57"/>
    </row>
    <row r="89" ht="20.05" customHeight="1">
      <c r="A89" s="46"/>
      <c r="B89" s="63"/>
      <c r="C89" s="57"/>
      <c r="D89" s="57"/>
      <c r="E89" s="57"/>
      <c r="F89" s="57"/>
      <c r="G89" s="57"/>
      <c r="H89" s="57"/>
      <c r="I89" s="57"/>
      <c r="J89" s="57"/>
      <c r="K89" s="57"/>
      <c r="L89" s="57"/>
    </row>
    <row r="90" ht="20.05" customHeight="1">
      <c r="A90" s="46"/>
      <c r="B90" s="63"/>
      <c r="C90" s="57"/>
      <c r="D90" s="57"/>
      <c r="E90" s="57"/>
      <c r="F90" s="57"/>
      <c r="G90" s="57"/>
      <c r="H90" s="57"/>
      <c r="I90" s="57"/>
      <c r="J90" s="57"/>
      <c r="K90" s="57"/>
      <c r="L90" s="57"/>
    </row>
    <row r="91" ht="20.05" customHeight="1">
      <c r="A91" s="46"/>
      <c r="B91" s="63"/>
      <c r="C91" s="57"/>
      <c r="D91" s="57"/>
      <c r="E91" s="57"/>
      <c r="F91" s="57"/>
      <c r="G91" s="57"/>
      <c r="H91" s="57"/>
      <c r="I91" s="57"/>
      <c r="J91" s="57"/>
      <c r="K91" s="57"/>
      <c r="L91" s="57"/>
    </row>
    <row r="92" ht="20.05" customHeight="1">
      <c r="A92" s="46"/>
      <c r="B92" s="63"/>
      <c r="C92" s="57"/>
      <c r="D92" s="57"/>
      <c r="E92" s="57"/>
      <c r="F92" s="57"/>
      <c r="G92" s="57"/>
      <c r="H92" s="57"/>
      <c r="I92" s="57"/>
      <c r="J92" s="57"/>
      <c r="K92" s="57"/>
      <c r="L92" s="57"/>
    </row>
    <row r="93" ht="20.05" customHeight="1">
      <c r="A93" s="46"/>
      <c r="B93" s="63"/>
      <c r="C93" s="57"/>
      <c r="D93" s="57"/>
      <c r="E93" s="57"/>
      <c r="F93" s="57"/>
      <c r="G93" s="57"/>
      <c r="H93" s="57"/>
      <c r="I93" s="57"/>
      <c r="J93" s="57"/>
      <c r="K93" s="57"/>
      <c r="L93" s="57"/>
    </row>
    <row r="94" ht="20.05" customHeight="1">
      <c r="A94" s="46"/>
      <c r="B94" s="63"/>
      <c r="C94" s="57"/>
      <c r="D94" s="57"/>
      <c r="E94" s="57"/>
      <c r="F94" s="57"/>
      <c r="G94" s="57"/>
      <c r="H94" s="57"/>
      <c r="I94" s="57"/>
      <c r="J94" s="57"/>
      <c r="K94" s="57"/>
      <c r="L94" s="57"/>
    </row>
    <row r="95" ht="20.05" customHeight="1">
      <c r="A95" s="46"/>
      <c r="B95" s="63"/>
      <c r="C95" s="57"/>
      <c r="D95" s="57"/>
      <c r="E95" s="57"/>
      <c r="F95" s="57"/>
      <c r="G95" s="57"/>
      <c r="H95" s="57"/>
      <c r="I95" s="57"/>
      <c r="J95" s="57"/>
      <c r="K95" s="57"/>
      <c r="L95" s="57"/>
    </row>
    <row r="96" ht="20.05" customHeight="1">
      <c r="A96" s="46"/>
      <c r="B96" s="63"/>
      <c r="C96" s="57"/>
      <c r="D96" s="57"/>
      <c r="E96" s="57"/>
      <c r="F96" s="57"/>
      <c r="G96" s="57"/>
      <c r="H96" s="57"/>
      <c r="I96" s="57"/>
      <c r="J96" s="57"/>
      <c r="K96" s="57"/>
      <c r="L96" s="57"/>
    </row>
    <row r="97" ht="20.05" customHeight="1">
      <c r="A97" s="46"/>
      <c r="B97" s="63"/>
      <c r="C97" s="57"/>
      <c r="D97" s="57"/>
      <c r="E97" s="57"/>
      <c r="F97" s="57"/>
      <c r="G97" s="57"/>
      <c r="H97" s="57"/>
      <c r="I97" s="57"/>
      <c r="J97" s="57"/>
      <c r="K97" s="57"/>
      <c r="L97" s="57"/>
    </row>
    <row r="98" ht="20.05" customHeight="1">
      <c r="A98" s="46"/>
      <c r="B98" s="63"/>
      <c r="C98" s="57"/>
      <c r="D98" s="57"/>
      <c r="E98" s="57"/>
      <c r="F98" s="57"/>
      <c r="G98" s="57"/>
      <c r="H98" s="57"/>
      <c r="I98" s="57"/>
      <c r="J98" s="57"/>
      <c r="K98" s="57"/>
      <c r="L98" s="57"/>
    </row>
    <row r="99" ht="20.05" customHeight="1">
      <c r="A99" s="46"/>
      <c r="B99" s="64"/>
      <c r="C99" s="65"/>
      <c r="D99" s="65"/>
      <c r="E99" s="57"/>
      <c r="F99" s="57"/>
      <c r="G99" s="57"/>
      <c r="H99" s="57"/>
      <c r="I99" s="57"/>
      <c r="J99" s="57"/>
      <c r="K99" s="57"/>
      <c r="L99" s="57"/>
    </row>
    <row r="100" ht="20.05" customHeight="1">
      <c r="A100" s="46"/>
      <c r="B100" s="66"/>
      <c r="C100" s="67"/>
      <c r="D100" s="67"/>
      <c r="E100" s="57"/>
      <c r="F100" s="57"/>
      <c r="G100" s="57"/>
      <c r="H100" s="57"/>
      <c r="I100" s="57"/>
      <c r="J100" s="57"/>
      <c r="K100" s="57"/>
      <c r="L100" s="57"/>
    </row>
    <row r="101" ht="20.05" customHeight="1">
      <c r="A101" s="46"/>
      <c r="B101" s="66"/>
      <c r="C101" s="67"/>
      <c r="D101" s="67"/>
      <c r="E101" s="57"/>
      <c r="F101" s="57"/>
      <c r="G101" s="57"/>
      <c r="H101" s="57"/>
      <c r="I101" s="57"/>
      <c r="J101" s="57"/>
      <c r="K101" s="57"/>
      <c r="L101" s="57"/>
    </row>
    <row r="102" ht="20.05" customHeight="1">
      <c r="A102" s="46"/>
      <c r="B102" s="66"/>
      <c r="C102" s="67"/>
      <c r="D102" s="67"/>
      <c r="E102" s="57"/>
      <c r="F102" s="57"/>
      <c r="G102" s="57"/>
      <c r="H102" s="57"/>
      <c r="I102" s="57"/>
      <c r="J102" s="57"/>
      <c r="K102" s="57"/>
      <c r="L102" s="57"/>
    </row>
    <row r="103" ht="20.05" customHeight="1">
      <c r="A103" s="46"/>
      <c r="B103" s="66"/>
      <c r="C103" s="67"/>
      <c r="D103" s="67"/>
      <c r="E103" s="57"/>
      <c r="F103" s="57"/>
      <c r="G103" s="57"/>
      <c r="H103" s="57"/>
      <c r="I103" s="57"/>
      <c r="J103" s="57"/>
      <c r="K103" s="57"/>
      <c r="L103" s="57"/>
    </row>
    <row r="104" ht="20.05" customHeight="1">
      <c r="A104" s="46"/>
      <c r="B104" s="66"/>
      <c r="C104" s="67"/>
      <c r="D104" s="67"/>
      <c r="E104" s="57"/>
      <c r="F104" s="57"/>
      <c r="G104" s="57"/>
      <c r="H104" s="57"/>
      <c r="I104" s="57"/>
      <c r="J104" s="57"/>
      <c r="K104" s="57"/>
      <c r="L104" s="57"/>
    </row>
    <row r="105" ht="20.05" customHeight="1">
      <c r="A105" s="46"/>
      <c r="B105" s="66"/>
      <c r="C105" s="67"/>
      <c r="D105" s="67"/>
      <c r="E105" s="57"/>
      <c r="F105" s="57"/>
      <c r="G105" s="57"/>
      <c r="H105" s="57"/>
      <c r="I105" s="57"/>
      <c r="J105" s="57"/>
      <c r="K105" s="57"/>
      <c r="L105" s="57"/>
    </row>
    <row r="106" ht="20.05" customHeight="1">
      <c r="A106" s="46"/>
      <c r="B106" s="66"/>
      <c r="C106" s="67"/>
      <c r="D106" s="67"/>
      <c r="E106" s="57"/>
      <c r="F106" s="57"/>
      <c r="G106" s="57"/>
      <c r="H106" s="57"/>
      <c r="I106" s="57"/>
      <c r="J106" s="57"/>
      <c r="K106" s="57"/>
      <c r="L106" s="57"/>
    </row>
    <row r="107" ht="20.05" customHeight="1">
      <c r="A107" s="46"/>
      <c r="B107" s="66"/>
      <c r="C107" s="67"/>
      <c r="D107" s="67"/>
      <c r="E107" s="57"/>
      <c r="F107" s="57"/>
      <c r="G107" s="57"/>
      <c r="H107" s="57"/>
      <c r="I107" s="57"/>
      <c r="J107" s="57"/>
      <c r="K107" s="57"/>
      <c r="L107" s="57"/>
    </row>
    <row r="108" ht="20.05" customHeight="1">
      <c r="A108" s="46"/>
      <c r="B108" s="66"/>
      <c r="C108" s="67"/>
      <c r="D108" s="67"/>
      <c r="E108" s="57"/>
      <c r="F108" s="57"/>
      <c r="G108" s="57"/>
      <c r="H108" s="57"/>
      <c r="I108" s="57"/>
      <c r="J108" s="57"/>
      <c r="K108" s="57"/>
      <c r="L108" s="57"/>
    </row>
  </sheetData>
  <mergeCells count="1">
    <mergeCell ref="A1:L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2:I10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0" customWidth="1"/>
    <col min="10" max="256" width="16.3516" style="7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434</v>
      </c>
      <c r="D4" s="22">
        <f>C4/C6</f>
        <v>0.3491552695092518</v>
      </c>
      <c r="E4" s="55"/>
      <c r="F4" t="s" s="12">
        <v>25</v>
      </c>
      <c r="G4" s="21">
        <v>283</v>
      </c>
      <c r="H4" s="22">
        <f>G4/G6</f>
        <v>0.2224842767295598</v>
      </c>
      <c r="I4" s="56"/>
    </row>
    <row r="5" ht="32.7" customHeight="1">
      <c r="A5" s="15"/>
      <c r="B5" t="s" s="12">
        <v>32</v>
      </c>
      <c r="C5" s="21">
        <v>809</v>
      </c>
      <c r="D5" s="22">
        <f>C5/C6</f>
        <v>0.6508447304907482</v>
      </c>
      <c r="E5" s="55"/>
      <c r="F5" t="s" s="12">
        <v>33</v>
      </c>
      <c r="G5" s="21">
        <v>989</v>
      </c>
      <c r="H5" s="22">
        <f>G5/G6</f>
        <v>0.7775157232704403</v>
      </c>
      <c r="I5" s="56"/>
    </row>
    <row r="6" ht="20.7" customHeight="1">
      <c r="A6" s="15"/>
      <c r="B6" t="s" s="41">
        <v>40</v>
      </c>
      <c r="C6" s="42">
        <f>SUM(C4:C5)</f>
        <v>1243</v>
      </c>
      <c r="D6" s="43">
        <f>SUM(D4:D5)</f>
        <v>1</v>
      </c>
      <c r="E6" s="55"/>
      <c r="F6" t="s" s="12">
        <v>40</v>
      </c>
      <c r="G6" s="21">
        <f>SUM(G4:G5)</f>
        <v>1272</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682</v>
      </c>
      <c r="D9" s="22">
        <f>C9/C11</f>
        <v>0.5460368294635709</v>
      </c>
      <c r="E9" s="55"/>
      <c r="F9" t="s" s="12">
        <v>26</v>
      </c>
      <c r="G9" s="21">
        <v>455</v>
      </c>
      <c r="H9" s="22">
        <f>G9/G11</f>
        <v>0.441747572815534</v>
      </c>
      <c r="I9" s="56"/>
    </row>
    <row r="10" ht="20.7" customHeight="1">
      <c r="A10" s="15"/>
      <c r="B10" t="s" s="12">
        <v>53</v>
      </c>
      <c r="C10" s="21">
        <v>567</v>
      </c>
      <c r="D10" s="22">
        <f>C10/C11</f>
        <v>0.4539631705364292</v>
      </c>
      <c r="E10" s="55"/>
      <c r="F10" t="s" s="12">
        <v>34</v>
      </c>
      <c r="G10" s="21">
        <v>575</v>
      </c>
      <c r="H10" s="22">
        <f>G10/G11</f>
        <v>0.558252427184466</v>
      </c>
      <c r="I10" s="56"/>
    </row>
    <row r="11" ht="20.7" customHeight="1">
      <c r="A11" s="15"/>
      <c r="B11" t="s" s="41">
        <v>40</v>
      </c>
      <c r="C11" s="42">
        <f>SUM(C9:C10)</f>
        <v>1249</v>
      </c>
      <c r="D11" s="43">
        <f>SUM(D9:D10)</f>
        <v>1</v>
      </c>
      <c r="E11" s="55"/>
      <c r="F11" t="s" s="12">
        <v>40</v>
      </c>
      <c r="G11" s="21">
        <f>SUM(G9:G10)</f>
        <v>1030</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653</v>
      </c>
      <c r="D14" s="22">
        <f>C14/C16</f>
        <v>0.5930971843778383</v>
      </c>
      <c r="E14" s="56"/>
      <c r="F14" s="57"/>
      <c r="G14" s="57"/>
      <c r="H14" s="57"/>
      <c r="I14" s="57"/>
    </row>
    <row r="15" ht="32.7" customHeight="1">
      <c r="A15" s="15"/>
      <c r="B15" t="s" s="12">
        <v>67</v>
      </c>
      <c r="C15" s="21">
        <v>448</v>
      </c>
      <c r="D15" s="22">
        <f>C15/C16</f>
        <v>0.4069028156221617</v>
      </c>
      <c r="E15" s="56"/>
      <c r="F15" s="57"/>
      <c r="G15" s="57"/>
      <c r="H15" s="57"/>
      <c r="I15" s="57"/>
    </row>
    <row r="16" ht="20.35" customHeight="1">
      <c r="A16" s="15"/>
      <c r="B16" t="s" s="41">
        <v>40</v>
      </c>
      <c r="C16" s="42">
        <f>SUM(C14:C15)</f>
        <v>1101</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524</v>
      </c>
      <c r="D19" s="22">
        <f>C19/C21</f>
        <v>0.5764576457645765</v>
      </c>
      <c r="E19" s="56"/>
      <c r="F19" s="57"/>
      <c r="G19" s="57"/>
      <c r="H19" s="57"/>
      <c r="I19" s="57"/>
    </row>
    <row r="20" ht="32.7" customHeight="1">
      <c r="A20" s="15"/>
      <c r="B20" t="s" s="12">
        <v>77</v>
      </c>
      <c r="C20" s="21">
        <v>385</v>
      </c>
      <c r="D20" s="22">
        <f>C20/C21</f>
        <v>0.4235423542354235</v>
      </c>
      <c r="E20" s="56"/>
      <c r="F20" s="57"/>
      <c r="G20" s="57"/>
      <c r="H20" s="57"/>
      <c r="I20" s="57"/>
    </row>
    <row r="21" ht="20.35" customHeight="1">
      <c r="A21" s="15"/>
      <c r="B21" t="s" s="41">
        <v>40</v>
      </c>
      <c r="C21" s="42">
        <f>SUM(C19:C20)</f>
        <v>909</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470</v>
      </c>
      <c r="D24" s="22">
        <f>C24/C26</f>
        <v>0.5181918412348401</v>
      </c>
      <c r="E24" s="56"/>
      <c r="F24" s="57"/>
      <c r="G24" s="57"/>
      <c r="H24" s="57"/>
      <c r="I24" s="57"/>
    </row>
    <row r="25" ht="20.7" customHeight="1">
      <c r="A25" s="15"/>
      <c r="B25" t="s" s="12">
        <v>84</v>
      </c>
      <c r="C25" s="21">
        <v>437</v>
      </c>
      <c r="D25" s="22">
        <f>C25/C26</f>
        <v>0.4818081587651599</v>
      </c>
      <c r="E25" s="56"/>
      <c r="F25" s="57"/>
      <c r="G25" s="57"/>
      <c r="H25" s="57"/>
      <c r="I25" s="57"/>
    </row>
    <row r="26" ht="20.35" customHeight="1">
      <c r="A26" s="15"/>
      <c r="B26" t="s" s="41">
        <v>40</v>
      </c>
      <c r="C26" s="42">
        <f>SUM(C24:C25)</f>
        <v>907</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508</v>
      </c>
      <c r="D29" s="22">
        <f>C29/C31</f>
        <v>0.4712430426716141</v>
      </c>
      <c r="E29" s="56"/>
      <c r="F29" s="57"/>
      <c r="G29" s="57"/>
      <c r="H29" s="57"/>
      <c r="I29" s="57"/>
    </row>
    <row r="30" ht="20.7" customHeight="1">
      <c r="A30" s="15"/>
      <c r="B30" t="s" s="12">
        <v>90</v>
      </c>
      <c r="C30" s="21">
        <v>570</v>
      </c>
      <c r="D30" s="22">
        <f>C30/C31</f>
        <v>0.5287569573283859</v>
      </c>
      <c r="E30" s="56"/>
      <c r="F30" s="57"/>
      <c r="G30" s="57"/>
      <c r="H30" s="57"/>
      <c r="I30" s="57"/>
    </row>
    <row r="31" ht="20.7" customHeight="1">
      <c r="A31" s="15"/>
      <c r="B31" t="s" s="12">
        <v>40</v>
      </c>
      <c r="C31" s="21">
        <f>SUM(C29:C30)</f>
        <v>1078</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3"/>
      <c r="C99" s="57"/>
      <c r="D99" s="57"/>
      <c r="E99" s="57"/>
      <c r="F99" s="57"/>
      <c r="G99" s="57"/>
      <c r="H99" s="57"/>
      <c r="I99" s="57"/>
    </row>
    <row r="100" ht="20.05" customHeight="1">
      <c r="A100" s="46"/>
      <c r="B100" s="63"/>
      <c r="C100" s="57"/>
      <c r="D100" s="57"/>
      <c r="E100" s="57"/>
      <c r="F100" s="57"/>
      <c r="G100" s="57"/>
      <c r="H100" s="57"/>
      <c r="I100" s="57"/>
    </row>
    <row r="101" ht="20.05" customHeight="1">
      <c r="A101" s="46"/>
      <c r="B101" s="63"/>
      <c r="C101" s="57"/>
      <c r="D101" s="57"/>
      <c r="E101" s="57"/>
      <c r="F101" s="57"/>
      <c r="G101" s="57"/>
      <c r="H101" s="57"/>
      <c r="I101"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0.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117" customWidth="1"/>
    <col min="14" max="256" width="16.3516" style="117"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10"/>
      <c r="K2" s="10"/>
      <c r="L2" s="10"/>
      <c r="M2" s="8"/>
    </row>
    <row r="3" ht="32.7" customHeight="1">
      <c r="A3" s="11"/>
      <c r="B3" t="s" s="12">
        <v>14</v>
      </c>
      <c r="C3" t="s" s="12">
        <v>15</v>
      </c>
      <c r="D3" t="s" s="12">
        <v>16</v>
      </c>
      <c r="E3" s="52"/>
      <c r="F3" t="s" s="12">
        <v>73</v>
      </c>
      <c r="G3" t="s" s="12">
        <v>15</v>
      </c>
      <c r="H3" t="s" s="12">
        <v>16</v>
      </c>
      <c r="I3" s="52"/>
      <c r="J3" t="s" s="12">
        <v>206</v>
      </c>
      <c r="K3" t="s" s="12">
        <v>15</v>
      </c>
      <c r="L3" t="s" s="12">
        <v>16</v>
      </c>
      <c r="M3" s="53"/>
    </row>
    <row r="4" ht="32.7" customHeight="1">
      <c r="A4" s="15"/>
      <c r="B4" t="s" s="12">
        <v>24</v>
      </c>
      <c r="C4" s="21">
        <v>8200</v>
      </c>
      <c r="D4" s="22">
        <f>C4/C6</f>
        <v>0.765639589169001</v>
      </c>
      <c r="E4" s="55"/>
      <c r="F4" t="s" s="12">
        <v>76</v>
      </c>
      <c r="G4" s="21">
        <v>5274</v>
      </c>
      <c r="H4" s="22">
        <f>G4/G6</f>
        <v>0.5287218045112781</v>
      </c>
      <c r="I4" s="55"/>
      <c r="J4" t="s" s="12">
        <v>207</v>
      </c>
      <c r="K4" s="21">
        <v>3628</v>
      </c>
      <c r="L4" s="22">
        <f>K4/K6</f>
        <v>0.3796964939822083</v>
      </c>
      <c r="M4" s="56"/>
    </row>
    <row r="5" ht="32.7" customHeight="1">
      <c r="A5" s="15"/>
      <c r="B5" t="s" s="12">
        <v>32</v>
      </c>
      <c r="C5" s="21">
        <v>2510</v>
      </c>
      <c r="D5" s="22">
        <f>C5/C6</f>
        <v>0.2343604108309991</v>
      </c>
      <c r="E5" s="55"/>
      <c r="F5" t="s" s="12">
        <v>79</v>
      </c>
      <c r="G5" s="21">
        <v>4701</v>
      </c>
      <c r="H5" s="22">
        <f>G5/G6</f>
        <v>0.4712781954887218</v>
      </c>
      <c r="I5" s="55"/>
      <c r="J5" t="s" s="12">
        <v>208</v>
      </c>
      <c r="K5" s="21">
        <v>5927</v>
      </c>
      <c r="L5" s="22">
        <f>K5/K6</f>
        <v>0.6203035060177917</v>
      </c>
      <c r="M5" s="56"/>
    </row>
    <row r="6" ht="20.7" customHeight="1">
      <c r="A6" s="15"/>
      <c r="B6" t="s" s="41">
        <v>40</v>
      </c>
      <c r="C6" s="42">
        <f>SUM(C4:C5)</f>
        <v>10710</v>
      </c>
      <c r="D6" s="43">
        <f>SUM(D4:D5)</f>
        <v>1</v>
      </c>
      <c r="E6" s="55"/>
      <c r="F6" t="s" s="12">
        <v>40</v>
      </c>
      <c r="G6" s="21">
        <f>SUM(G4:G5)</f>
        <v>9975</v>
      </c>
      <c r="H6" s="22">
        <f>SUM(H4:H5)</f>
        <v>1</v>
      </c>
      <c r="I6" s="55"/>
      <c r="J6" t="s" s="12">
        <v>40</v>
      </c>
      <c r="K6" s="21">
        <f>SUM(K4:K5)</f>
        <v>9555</v>
      </c>
      <c r="L6" s="22">
        <f>SUM(L4:L5)</f>
        <v>1</v>
      </c>
      <c r="M6" s="56"/>
    </row>
    <row r="7" ht="20.7" customHeight="1">
      <c r="A7" s="26"/>
      <c r="B7" s="27"/>
      <c r="C7" s="27"/>
      <c r="D7" s="27"/>
      <c r="E7" s="58"/>
      <c r="F7" s="60"/>
      <c r="G7" s="60"/>
      <c r="H7" s="60"/>
      <c r="I7" s="57"/>
      <c r="J7" s="60"/>
      <c r="K7" s="60"/>
      <c r="L7" s="60"/>
      <c r="M7" s="57"/>
    </row>
    <row r="8" ht="20.7" customHeight="1">
      <c r="A8" s="15"/>
      <c r="B8" t="s" s="12">
        <v>41</v>
      </c>
      <c r="C8" t="s" s="12">
        <v>15</v>
      </c>
      <c r="D8" t="s" s="12">
        <v>16</v>
      </c>
      <c r="E8" s="56"/>
      <c r="F8" s="57"/>
      <c r="G8" s="57"/>
      <c r="H8" s="57"/>
      <c r="I8" s="57"/>
      <c r="J8" s="57"/>
      <c r="K8" s="57"/>
      <c r="L8" s="57"/>
      <c r="M8" s="57"/>
    </row>
    <row r="9" ht="20.7" customHeight="1">
      <c r="A9" s="15"/>
      <c r="B9" t="s" s="12">
        <v>47</v>
      </c>
      <c r="C9" s="21">
        <v>1103</v>
      </c>
      <c r="D9" s="22">
        <f>C9/C11</f>
        <v>0.1020445924692386</v>
      </c>
      <c r="E9" s="56"/>
      <c r="F9" s="57"/>
      <c r="G9" s="57"/>
      <c r="H9" s="57"/>
      <c r="I9" s="57"/>
      <c r="J9" s="57"/>
      <c r="K9" s="57"/>
      <c r="L9" s="57"/>
      <c r="M9" s="57"/>
    </row>
    <row r="10" ht="20.7" customHeight="1">
      <c r="A10" s="15"/>
      <c r="B10" t="s" s="12">
        <v>53</v>
      </c>
      <c r="C10" s="21">
        <v>9706</v>
      </c>
      <c r="D10" s="22">
        <f>C10/C11</f>
        <v>0.8979554075307614</v>
      </c>
      <c r="E10" s="56"/>
      <c r="F10" s="57"/>
      <c r="G10" s="57"/>
      <c r="H10" s="57"/>
      <c r="I10" s="57"/>
      <c r="J10" s="57"/>
      <c r="K10" s="57"/>
      <c r="L10" s="57"/>
      <c r="M10" s="57"/>
    </row>
    <row r="11" ht="20.35" customHeight="1">
      <c r="A11" s="15"/>
      <c r="B11" t="s" s="41">
        <v>40</v>
      </c>
      <c r="C11" s="42">
        <f>SUM(C9:C10)</f>
        <v>10809</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3482</v>
      </c>
      <c r="D14" s="22">
        <f>C14/C16</f>
        <v>0.3781905072227653</v>
      </c>
      <c r="E14" s="56"/>
      <c r="F14" s="57"/>
      <c r="G14" s="57"/>
      <c r="H14" s="57"/>
      <c r="I14" s="57"/>
      <c r="J14" s="57"/>
      <c r="K14" s="57"/>
      <c r="L14" s="57"/>
      <c r="M14" s="57"/>
    </row>
    <row r="15" ht="32.7" customHeight="1">
      <c r="A15" s="15"/>
      <c r="B15" t="s" s="12">
        <v>67</v>
      </c>
      <c r="C15" s="21">
        <v>5725</v>
      </c>
      <c r="D15" s="22">
        <f>C15/C16</f>
        <v>0.6218094927772347</v>
      </c>
      <c r="E15" s="56"/>
      <c r="F15" s="57"/>
      <c r="G15" s="57"/>
      <c r="H15" s="57"/>
      <c r="I15" s="57"/>
      <c r="J15" s="57"/>
      <c r="K15" s="57"/>
      <c r="L15" s="57"/>
      <c r="M15" s="57"/>
    </row>
    <row r="16" ht="20.35" customHeight="1">
      <c r="A16" s="15"/>
      <c r="B16" t="s" s="41">
        <v>40</v>
      </c>
      <c r="C16" s="42">
        <f>SUM(C14:C15)</f>
        <v>9207</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4485</v>
      </c>
      <c r="D19" s="22">
        <f>C19/C21</f>
        <v>0.5776661514683153</v>
      </c>
      <c r="E19" s="56"/>
      <c r="F19" s="57"/>
      <c r="G19" s="57"/>
      <c r="H19" s="57"/>
      <c r="I19" s="57"/>
      <c r="J19" s="57"/>
      <c r="K19" s="57"/>
      <c r="L19" s="57"/>
      <c r="M19" s="57"/>
    </row>
    <row r="20" ht="32.7" customHeight="1">
      <c r="A20" s="15"/>
      <c r="B20" t="s" s="12">
        <v>77</v>
      </c>
      <c r="C20" s="21">
        <v>3279</v>
      </c>
      <c r="D20" s="22">
        <f>C20/C21</f>
        <v>0.4223338485316847</v>
      </c>
      <c r="E20" s="56"/>
      <c r="F20" s="57"/>
      <c r="G20" s="57"/>
      <c r="H20" s="57"/>
      <c r="I20" s="57"/>
      <c r="J20" s="57"/>
      <c r="K20" s="57"/>
      <c r="L20" s="57"/>
      <c r="M20" s="57"/>
    </row>
    <row r="21" ht="20.35" customHeight="1">
      <c r="A21" s="15"/>
      <c r="B21" t="s" s="41">
        <v>40</v>
      </c>
      <c r="C21" s="42">
        <f>SUM(C19:C20)</f>
        <v>7764</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3205</v>
      </c>
      <c r="D24" s="22">
        <f>C24/C26</f>
        <v>0.4079684317718941</v>
      </c>
      <c r="E24" s="56"/>
      <c r="F24" s="57"/>
      <c r="G24" s="57"/>
      <c r="H24" s="57"/>
      <c r="I24" s="57"/>
      <c r="J24" s="57"/>
      <c r="K24" s="57"/>
      <c r="L24" s="57"/>
      <c r="M24" s="57"/>
    </row>
    <row r="25" ht="20.7" customHeight="1">
      <c r="A25" s="15"/>
      <c r="B25" t="s" s="12">
        <v>84</v>
      </c>
      <c r="C25" s="21">
        <v>4651</v>
      </c>
      <c r="D25" s="22">
        <f>C25/C26</f>
        <v>0.5920315682281059</v>
      </c>
      <c r="E25" s="56"/>
      <c r="F25" s="57"/>
      <c r="G25" s="57"/>
      <c r="H25" s="57"/>
      <c r="I25" s="57"/>
      <c r="J25" s="57"/>
      <c r="K25" s="57"/>
      <c r="L25" s="57"/>
      <c r="M25" s="57"/>
    </row>
    <row r="26" ht="20.35" customHeight="1">
      <c r="A26" s="15"/>
      <c r="B26" t="s" s="41">
        <v>40</v>
      </c>
      <c r="C26" s="42">
        <f>SUM(C24:C25)</f>
        <v>7856</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4616</v>
      </c>
      <c r="D29" s="22">
        <f>C29/C31</f>
        <v>0.5110717449069974</v>
      </c>
      <c r="E29" s="56"/>
      <c r="F29" s="57"/>
      <c r="G29" s="57"/>
      <c r="H29" s="57"/>
      <c r="I29" s="57"/>
      <c r="J29" s="57"/>
      <c r="K29" s="57"/>
      <c r="L29" s="57"/>
      <c r="M29" s="57"/>
    </row>
    <row r="30" ht="20.7" customHeight="1">
      <c r="A30" s="15"/>
      <c r="B30" t="s" s="12">
        <v>90</v>
      </c>
      <c r="C30" s="21">
        <v>4416</v>
      </c>
      <c r="D30" s="22">
        <f>C30/C31</f>
        <v>0.4889282550930026</v>
      </c>
      <c r="E30" s="56"/>
      <c r="F30" s="57"/>
      <c r="G30" s="57"/>
      <c r="H30" s="57"/>
      <c r="I30" s="57"/>
      <c r="J30" s="57"/>
      <c r="K30" s="57"/>
      <c r="L30" s="57"/>
      <c r="M30" s="57"/>
    </row>
    <row r="31" ht="20.7" customHeight="1">
      <c r="A31" s="15"/>
      <c r="B31" t="s" s="12">
        <v>40</v>
      </c>
      <c r="C31" s="21">
        <f>SUM(C29:C30)</f>
        <v>9032</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1.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18" customWidth="1"/>
    <col min="10" max="256" width="16.3516" style="118"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92</v>
      </c>
      <c r="G3" t="s" s="12">
        <v>15</v>
      </c>
      <c r="H3" t="s" s="12">
        <v>16</v>
      </c>
      <c r="I3" s="53"/>
    </row>
    <row r="4" ht="20.7" customHeight="1">
      <c r="A4" s="15"/>
      <c r="B4" t="s" s="12">
        <v>24</v>
      </c>
      <c r="C4" s="21">
        <v>10666</v>
      </c>
      <c r="D4" s="22">
        <f>C4/C6</f>
        <v>0.4016569384296743</v>
      </c>
      <c r="E4" s="55"/>
      <c r="F4" t="s" s="12">
        <v>93</v>
      </c>
      <c r="G4" s="77">
        <v>2552</v>
      </c>
      <c r="H4" s="22">
        <f>G4/G6</f>
        <v>0.4972720187061574</v>
      </c>
      <c r="I4" s="56"/>
    </row>
    <row r="5" ht="32.7" customHeight="1">
      <c r="A5" s="15"/>
      <c r="B5" t="s" s="12">
        <v>32</v>
      </c>
      <c r="C5" s="21">
        <v>15889</v>
      </c>
      <c r="D5" s="22">
        <f>C5/C6</f>
        <v>0.5983430615703257</v>
      </c>
      <c r="E5" s="55"/>
      <c r="F5" t="s" s="12">
        <v>94</v>
      </c>
      <c r="G5" s="77">
        <v>2580</v>
      </c>
      <c r="H5" s="22">
        <f>G5/G6</f>
        <v>0.5027279812938426</v>
      </c>
      <c r="I5" s="56"/>
    </row>
    <row r="6" ht="20.7" customHeight="1">
      <c r="A6" s="15"/>
      <c r="B6" t="s" s="41">
        <v>40</v>
      </c>
      <c r="C6" s="42">
        <f>SUM(C4:C5)</f>
        <v>26555</v>
      </c>
      <c r="D6" s="43">
        <f>SUM(D4:D5)</f>
        <v>1</v>
      </c>
      <c r="E6" s="55"/>
      <c r="F6" t="s" s="12">
        <v>40</v>
      </c>
      <c r="G6" s="21">
        <f>SUM(G4:G5)</f>
        <v>5132</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21</v>
      </c>
      <c r="G8" t="s" s="12">
        <v>15</v>
      </c>
      <c r="H8" t="s" s="12">
        <v>16</v>
      </c>
      <c r="I8" s="56"/>
    </row>
    <row r="9" ht="32.7" customHeight="1">
      <c r="A9" s="15"/>
      <c r="B9" t="s" s="12">
        <v>47</v>
      </c>
      <c r="C9" s="21">
        <v>13258</v>
      </c>
      <c r="D9" s="22">
        <f>C9/C11</f>
        <v>0.5051051508686376</v>
      </c>
      <c r="E9" s="55"/>
      <c r="F9" t="s" s="12">
        <v>29</v>
      </c>
      <c r="G9" s="21">
        <v>12984</v>
      </c>
      <c r="H9" s="22">
        <f>G9/G11</f>
        <v>0.5021852639721524</v>
      </c>
      <c r="I9" s="56"/>
    </row>
    <row r="10" ht="20.7" customHeight="1">
      <c r="A10" s="15"/>
      <c r="B10" t="s" s="12">
        <v>53</v>
      </c>
      <c r="C10" s="21">
        <v>12990</v>
      </c>
      <c r="D10" s="22">
        <f>C10/C11</f>
        <v>0.4948948491313624</v>
      </c>
      <c r="E10" s="55"/>
      <c r="F10" t="s" s="12">
        <v>37</v>
      </c>
      <c r="G10" s="21">
        <v>12871</v>
      </c>
      <c r="H10" s="22">
        <f>G10/G11</f>
        <v>0.4978147360278476</v>
      </c>
      <c r="I10" s="56"/>
    </row>
    <row r="11" ht="20.7" customHeight="1">
      <c r="A11" s="15"/>
      <c r="B11" t="s" s="41">
        <v>40</v>
      </c>
      <c r="C11" s="42">
        <f>SUM(C9:C10)</f>
        <v>26248</v>
      </c>
      <c r="D11" s="43">
        <f>SUM(D9:D10)</f>
        <v>1</v>
      </c>
      <c r="E11" s="55"/>
      <c r="F11" t="s" s="12">
        <v>40</v>
      </c>
      <c r="G11" s="21">
        <f>SUM(G9:G10)</f>
        <v>25855</v>
      </c>
      <c r="H11" s="22">
        <f>SUM(H9:H10)</f>
        <v>1</v>
      </c>
      <c r="I11" s="56"/>
    </row>
    <row r="12" ht="20.7" customHeight="1">
      <c r="A12" s="26"/>
      <c r="B12" s="27"/>
      <c r="C12" s="27"/>
      <c r="D12" s="27"/>
      <c r="E12" s="58"/>
      <c r="F12" s="59"/>
      <c r="G12" s="59"/>
      <c r="H12" s="59"/>
      <c r="I12" s="57"/>
    </row>
    <row r="13" ht="32.7" customHeight="1">
      <c r="A13" s="15"/>
      <c r="B13" t="s" s="12">
        <v>59</v>
      </c>
      <c r="C13" t="s" s="12">
        <v>15</v>
      </c>
      <c r="D13" t="s" s="12">
        <v>16</v>
      </c>
      <c r="E13" s="55"/>
      <c r="F13" t="s" s="12">
        <v>23</v>
      </c>
      <c r="G13" t="s" s="12">
        <v>15</v>
      </c>
      <c r="H13" t="s" s="12">
        <v>16</v>
      </c>
      <c r="I13" s="56"/>
    </row>
    <row r="14" ht="20.7" customHeight="1">
      <c r="A14" s="15"/>
      <c r="B14" t="s" s="12">
        <v>63</v>
      </c>
      <c r="C14" s="21">
        <v>7921</v>
      </c>
      <c r="D14" s="22">
        <f>C14/C16</f>
        <v>0.3097165200391007</v>
      </c>
      <c r="E14" s="55"/>
      <c r="F14" t="s" s="12">
        <v>31</v>
      </c>
      <c r="G14" s="77">
        <v>14574</v>
      </c>
      <c r="H14" s="22">
        <f>G14/G16</f>
        <v>0.5468667917448405</v>
      </c>
      <c r="I14" s="56"/>
    </row>
    <row r="15" ht="32.7" customHeight="1">
      <c r="A15" s="15"/>
      <c r="B15" t="s" s="12">
        <v>67</v>
      </c>
      <c r="C15" s="21">
        <v>17654</v>
      </c>
      <c r="D15" s="22">
        <f>C15/C16</f>
        <v>0.6902834799608993</v>
      </c>
      <c r="E15" s="55"/>
      <c r="F15" t="s" s="12">
        <v>39</v>
      </c>
      <c r="G15" s="77">
        <v>12076</v>
      </c>
      <c r="H15" s="22">
        <f>G15/G16</f>
        <v>0.4531332082551595</v>
      </c>
      <c r="I15" s="56"/>
    </row>
    <row r="16" ht="20.7" customHeight="1">
      <c r="A16" s="15"/>
      <c r="B16" t="s" s="41">
        <v>40</v>
      </c>
      <c r="C16" s="42">
        <f>SUM(C14:C15)</f>
        <v>25575</v>
      </c>
      <c r="D16" s="43">
        <f>SUM(D14:D15)</f>
        <v>1</v>
      </c>
      <c r="E16" s="55"/>
      <c r="F16" t="s" s="12">
        <v>40</v>
      </c>
      <c r="G16" s="21">
        <f>SUM(G14:G15)</f>
        <v>26650</v>
      </c>
      <c r="H16" s="22">
        <f>SUM(H14:H15)</f>
        <v>1</v>
      </c>
      <c r="I16" s="56"/>
    </row>
    <row r="17" ht="20.35" customHeight="1">
      <c r="A17" s="26"/>
      <c r="B17" s="29"/>
      <c r="C17" s="29"/>
      <c r="D17" s="29"/>
      <c r="E17" s="58"/>
      <c r="F17" s="60"/>
      <c r="G17" s="60"/>
      <c r="H17" s="60"/>
      <c r="I17" s="57"/>
    </row>
    <row r="18" ht="20.35" customHeight="1">
      <c r="A18" s="15"/>
      <c r="B18" t="s" s="61">
        <v>71</v>
      </c>
      <c r="C18" t="s" s="61">
        <v>15</v>
      </c>
      <c r="D18" t="s" s="61">
        <v>16</v>
      </c>
      <c r="E18" s="56"/>
      <c r="F18" s="57"/>
      <c r="G18" s="57"/>
      <c r="H18" s="57"/>
      <c r="I18" s="57"/>
    </row>
    <row r="19" ht="32.7" customHeight="1">
      <c r="A19" s="15"/>
      <c r="B19" t="s" s="12">
        <v>74</v>
      </c>
      <c r="C19" s="21">
        <v>9218</v>
      </c>
      <c r="D19" s="22">
        <f>C19/C21</f>
        <v>0.4238940494803642</v>
      </c>
      <c r="E19" s="56"/>
      <c r="F19" s="57"/>
      <c r="G19" s="57"/>
      <c r="H19" s="57"/>
      <c r="I19" s="57"/>
    </row>
    <row r="20" ht="32.7" customHeight="1">
      <c r="A20" s="15"/>
      <c r="B20" t="s" s="12">
        <v>77</v>
      </c>
      <c r="C20" s="21">
        <v>12528</v>
      </c>
      <c r="D20" s="22">
        <f>C20/C21</f>
        <v>0.5761059505196358</v>
      </c>
      <c r="E20" s="56"/>
      <c r="F20" s="57"/>
      <c r="G20" s="57"/>
      <c r="H20" s="57"/>
      <c r="I20" s="57"/>
    </row>
    <row r="21" ht="20.35" customHeight="1">
      <c r="A21" s="15"/>
      <c r="B21" t="s" s="41">
        <v>40</v>
      </c>
      <c r="C21" s="42">
        <f>SUM(C19:C20)</f>
        <v>21746</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11151</v>
      </c>
      <c r="D24" s="22">
        <f>C24/C26</f>
        <v>0.5504492052522461</v>
      </c>
      <c r="E24" s="56"/>
      <c r="F24" s="57"/>
      <c r="G24" s="57"/>
      <c r="H24" s="57"/>
      <c r="I24" s="57"/>
    </row>
    <row r="25" ht="20.7" customHeight="1">
      <c r="A25" s="15"/>
      <c r="B25" t="s" s="12">
        <v>84</v>
      </c>
      <c r="C25" s="21">
        <v>9107</v>
      </c>
      <c r="D25" s="22">
        <f>C25/C26</f>
        <v>0.449550794747754</v>
      </c>
      <c r="E25" s="56"/>
      <c r="F25" s="57"/>
      <c r="G25" s="57"/>
      <c r="H25" s="57"/>
      <c r="I25" s="57"/>
    </row>
    <row r="26" ht="20.35" customHeight="1">
      <c r="A26" s="15"/>
      <c r="B26" t="s" s="41">
        <v>40</v>
      </c>
      <c r="C26" s="42">
        <f>SUM(C24:C25)</f>
        <v>20258</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8941</v>
      </c>
      <c r="D29" s="22">
        <f>C29/C31</f>
        <v>0.4221435316336166</v>
      </c>
      <c r="E29" s="56"/>
      <c r="F29" s="57"/>
      <c r="G29" s="57"/>
      <c r="H29" s="57"/>
      <c r="I29" s="57"/>
    </row>
    <row r="30" ht="20.7" customHeight="1">
      <c r="A30" s="15"/>
      <c r="B30" t="s" s="12">
        <v>90</v>
      </c>
      <c r="C30" s="21">
        <v>12239</v>
      </c>
      <c r="D30" s="22">
        <f>C30/C31</f>
        <v>0.5778564683663834</v>
      </c>
      <c r="E30" s="56"/>
      <c r="F30" s="57"/>
      <c r="G30" s="57"/>
      <c r="H30" s="57"/>
      <c r="I30" s="57"/>
    </row>
    <row r="31" ht="20.7" customHeight="1">
      <c r="A31" s="15"/>
      <c r="B31" t="s" s="12">
        <v>40</v>
      </c>
      <c r="C31" s="21">
        <f>SUM(C29:C30)</f>
        <v>21180</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2.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19" customWidth="1"/>
    <col min="6" max="256" width="16.3516" style="119"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412</v>
      </c>
      <c r="D4" s="22">
        <f>C4/C6</f>
        <v>0.3908918406072106</v>
      </c>
      <c r="E4" s="56"/>
    </row>
    <row r="5" ht="32.7" customHeight="1">
      <c r="A5" s="15"/>
      <c r="B5" t="s" s="12">
        <v>32</v>
      </c>
      <c r="C5" s="21">
        <v>642</v>
      </c>
      <c r="D5" s="22">
        <f>C5/C6</f>
        <v>0.6091081593927894</v>
      </c>
      <c r="E5" s="56"/>
    </row>
    <row r="6" ht="20.35" customHeight="1">
      <c r="A6" s="15"/>
      <c r="B6" t="s" s="41">
        <v>40</v>
      </c>
      <c r="C6" s="42">
        <f>SUM(C4:C5)</f>
        <v>1054</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478</v>
      </c>
      <c r="D9" s="22">
        <f>C9/C11</f>
        <v>0.4605009633911368</v>
      </c>
      <c r="E9" s="56"/>
    </row>
    <row r="10" ht="20.7" customHeight="1">
      <c r="A10" s="15"/>
      <c r="B10" t="s" s="12">
        <v>53</v>
      </c>
      <c r="C10" s="21">
        <v>560</v>
      </c>
      <c r="D10" s="22">
        <f>C10/C11</f>
        <v>0.5394990366088632</v>
      </c>
      <c r="E10" s="56"/>
    </row>
    <row r="11" ht="20.35" customHeight="1">
      <c r="A11" s="15"/>
      <c r="B11" t="s" s="41">
        <v>40</v>
      </c>
      <c r="C11" s="42">
        <f>SUM(C9:C10)</f>
        <v>1038</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407</v>
      </c>
      <c r="D14" s="22">
        <f>C14/C16</f>
        <v>0.406187624750499</v>
      </c>
      <c r="E14" s="56"/>
    </row>
    <row r="15" ht="32.7" customHeight="1">
      <c r="A15" s="15"/>
      <c r="B15" t="s" s="12">
        <v>67</v>
      </c>
      <c r="C15" s="21">
        <v>595</v>
      </c>
      <c r="D15" s="22">
        <f>C15/C16</f>
        <v>0.593812375249501</v>
      </c>
      <c r="E15" s="56"/>
    </row>
    <row r="16" ht="20.35" customHeight="1">
      <c r="A16" s="15"/>
      <c r="B16" t="s" s="41">
        <v>40</v>
      </c>
      <c r="C16" s="42">
        <f>SUM(C14:C15)</f>
        <v>1002</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419</v>
      </c>
      <c r="D19" s="22">
        <f>C19/C21</f>
        <v>0.4569247546346783</v>
      </c>
      <c r="E19" s="56"/>
    </row>
    <row r="20" ht="32.7" customHeight="1">
      <c r="A20" s="15"/>
      <c r="B20" t="s" s="12">
        <v>77</v>
      </c>
      <c r="C20" s="21">
        <v>498</v>
      </c>
      <c r="D20" s="22">
        <f>C20/C21</f>
        <v>0.5430752453653217</v>
      </c>
      <c r="E20" s="56"/>
    </row>
    <row r="21" ht="20.35" customHeight="1">
      <c r="A21" s="15"/>
      <c r="B21" t="s" s="41">
        <v>40</v>
      </c>
      <c r="C21" s="42">
        <f>SUM(C19:C20)</f>
        <v>917</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458</v>
      </c>
      <c r="D24" s="22">
        <f>C24/C26</f>
        <v>0.5169300225733634</v>
      </c>
      <c r="E24" s="56"/>
    </row>
    <row r="25" ht="20.7" customHeight="1">
      <c r="A25" s="15"/>
      <c r="B25" t="s" s="12">
        <v>84</v>
      </c>
      <c r="C25" s="21">
        <v>428</v>
      </c>
      <c r="D25" s="22">
        <f>C25/C26</f>
        <v>0.4830699774266365</v>
      </c>
      <c r="E25" s="56"/>
    </row>
    <row r="26" ht="20.35" customHeight="1">
      <c r="A26" s="15"/>
      <c r="B26" t="s" s="41">
        <v>40</v>
      </c>
      <c r="C26" s="42">
        <f>SUM(C24:C25)</f>
        <v>886</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345</v>
      </c>
      <c r="D29" s="22">
        <f>C29/C31</f>
        <v>0.3693790149892934</v>
      </c>
      <c r="E29" s="56"/>
    </row>
    <row r="30" ht="20.7" customHeight="1">
      <c r="A30" s="15"/>
      <c r="B30" t="s" s="12">
        <v>90</v>
      </c>
      <c r="C30" s="21">
        <v>589</v>
      </c>
      <c r="D30" s="22">
        <f>C30/C31</f>
        <v>0.6306209850107066</v>
      </c>
      <c r="E30" s="56"/>
    </row>
    <row r="31" ht="20.7" customHeight="1">
      <c r="A31" s="15"/>
      <c r="B31" t="s" s="12">
        <v>40</v>
      </c>
      <c r="C31" s="21">
        <f>SUM(C29:C30)</f>
        <v>934</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3.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0" customWidth="1"/>
    <col min="10" max="256" width="16.3516" style="12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6282</v>
      </c>
      <c r="D4" s="22">
        <f>C4/C6</f>
        <v>0.4342596433015347</v>
      </c>
      <c r="E4" s="55"/>
      <c r="F4" t="s" s="12">
        <v>25</v>
      </c>
      <c r="G4" s="21">
        <v>2858</v>
      </c>
      <c r="H4" s="22">
        <f>G4/G6</f>
        <v>0.2760552496860813</v>
      </c>
      <c r="I4" s="56"/>
    </row>
    <row r="5" ht="32.7" customHeight="1">
      <c r="A5" s="15"/>
      <c r="B5" t="s" s="12">
        <v>32</v>
      </c>
      <c r="C5" s="21">
        <v>8184</v>
      </c>
      <c r="D5" s="22">
        <f>C5/C6</f>
        <v>0.5657403566984653</v>
      </c>
      <c r="E5" s="55"/>
      <c r="F5" t="s" s="12">
        <v>33</v>
      </c>
      <c r="G5" s="21">
        <v>7495</v>
      </c>
      <c r="H5" s="22">
        <f>G5/G6</f>
        <v>0.7239447503139187</v>
      </c>
      <c r="I5" s="56"/>
    </row>
    <row r="6" ht="20.7" customHeight="1">
      <c r="A6" s="15"/>
      <c r="B6" t="s" s="41">
        <v>40</v>
      </c>
      <c r="C6" s="42">
        <f>SUM(C4:C5)</f>
        <v>14466</v>
      </c>
      <c r="D6" s="43">
        <f>SUM(D4:D5)</f>
        <v>1</v>
      </c>
      <c r="E6" s="55"/>
      <c r="F6" t="s" s="12">
        <v>40</v>
      </c>
      <c r="G6" s="21">
        <f>SUM(G4:G5)</f>
        <v>10353</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6398</v>
      </c>
      <c r="D9" s="22">
        <f>C9/C11</f>
        <v>0.4401183187727867</v>
      </c>
      <c r="E9" s="56"/>
      <c r="F9" s="57"/>
      <c r="G9" s="57"/>
      <c r="H9" s="57"/>
      <c r="I9" s="57"/>
    </row>
    <row r="10" ht="20.7" customHeight="1">
      <c r="A10" s="15"/>
      <c r="B10" t="s" s="12">
        <v>53</v>
      </c>
      <c r="C10" s="21">
        <v>8139</v>
      </c>
      <c r="D10" s="22">
        <f>C10/C11</f>
        <v>0.5598816812272133</v>
      </c>
      <c r="E10" s="56"/>
      <c r="F10" s="57"/>
      <c r="G10" s="57"/>
      <c r="H10" s="57"/>
      <c r="I10" s="57"/>
    </row>
    <row r="11" ht="20.35" customHeight="1">
      <c r="A11" s="15"/>
      <c r="B11" t="s" s="41">
        <v>40</v>
      </c>
      <c r="C11" s="42">
        <f>SUM(C9:C10)</f>
        <v>14537</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7005</v>
      </c>
      <c r="D14" s="22">
        <f>C14/C16</f>
        <v>0.5325376311388171</v>
      </c>
      <c r="E14" s="56"/>
      <c r="F14" s="57"/>
      <c r="G14" s="57"/>
      <c r="H14" s="57"/>
      <c r="I14" s="57"/>
    </row>
    <row r="15" ht="32.7" customHeight="1">
      <c r="A15" s="15"/>
      <c r="B15" t="s" s="12">
        <v>67</v>
      </c>
      <c r="C15" s="21">
        <v>6149</v>
      </c>
      <c r="D15" s="22">
        <f>C15/C16</f>
        <v>0.4674623688611829</v>
      </c>
      <c r="E15" s="56"/>
      <c r="F15" s="57"/>
      <c r="G15" s="57"/>
      <c r="H15" s="57"/>
      <c r="I15" s="57"/>
    </row>
    <row r="16" ht="20.35" customHeight="1">
      <c r="A16" s="15"/>
      <c r="B16" t="s" s="41">
        <v>40</v>
      </c>
      <c r="C16" s="42">
        <f>SUM(C14:C15)</f>
        <v>13154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7453</v>
      </c>
      <c r="D19" s="22">
        <f>C19/C21</f>
        <v>0.6527412856892626</v>
      </c>
      <c r="E19" s="56"/>
      <c r="F19" s="57"/>
      <c r="G19" s="57"/>
      <c r="H19" s="57"/>
      <c r="I19" s="57"/>
    </row>
    <row r="20" ht="32.7" customHeight="1">
      <c r="A20" s="15"/>
      <c r="B20" t="s" s="12">
        <v>77</v>
      </c>
      <c r="C20" s="21">
        <v>3965</v>
      </c>
      <c r="D20" s="22">
        <f>C20/C21</f>
        <v>0.3472587143107375</v>
      </c>
      <c r="E20" s="56"/>
      <c r="F20" s="57"/>
      <c r="G20" s="57"/>
      <c r="H20" s="57"/>
      <c r="I20" s="57"/>
    </row>
    <row r="21" ht="20.35" customHeight="1">
      <c r="A21" s="15"/>
      <c r="B21" t="s" s="41">
        <v>40</v>
      </c>
      <c r="C21" s="42">
        <f>SUM(C19:C20)</f>
        <v>11418</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6586</v>
      </c>
      <c r="D24" s="22">
        <f>C24/C26</f>
        <v>0.5643046868306058</v>
      </c>
      <c r="E24" s="56"/>
      <c r="F24" s="57"/>
      <c r="G24" s="57"/>
      <c r="H24" s="57"/>
      <c r="I24" s="57"/>
    </row>
    <row r="25" ht="20.7" customHeight="1">
      <c r="A25" s="15"/>
      <c r="B25" t="s" s="12">
        <v>84</v>
      </c>
      <c r="C25" s="21">
        <v>5085</v>
      </c>
      <c r="D25" s="22">
        <f>C25/C26</f>
        <v>0.4356953131693942</v>
      </c>
      <c r="E25" s="56"/>
      <c r="F25" s="57"/>
      <c r="G25" s="57"/>
      <c r="H25" s="57"/>
      <c r="I25" s="57"/>
    </row>
    <row r="26" ht="20.35" customHeight="1">
      <c r="A26" s="15"/>
      <c r="B26" t="s" s="41">
        <v>40</v>
      </c>
      <c r="C26" s="42">
        <f>SUM(C24:C25)</f>
        <v>11671</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4432</v>
      </c>
      <c r="D29" s="22">
        <f>C29/C31</f>
        <v>0.3231498359460445</v>
      </c>
      <c r="E29" s="56"/>
      <c r="F29" s="57"/>
      <c r="G29" s="57"/>
      <c r="H29" s="57"/>
      <c r="I29" s="57"/>
    </row>
    <row r="30" ht="20.7" customHeight="1">
      <c r="A30" s="15"/>
      <c r="B30" t="s" s="12">
        <v>90</v>
      </c>
      <c r="C30" s="21">
        <v>9283</v>
      </c>
      <c r="D30" s="22">
        <f>C30/C31</f>
        <v>0.6768501640539555</v>
      </c>
      <c r="E30" s="56"/>
      <c r="F30" s="57"/>
      <c r="G30" s="57"/>
      <c r="H30" s="57"/>
      <c r="I30" s="57"/>
    </row>
    <row r="31" ht="20.7" customHeight="1">
      <c r="A31" s="15"/>
      <c r="B31" t="s" s="12">
        <v>40</v>
      </c>
      <c r="C31" s="21">
        <f>SUM(C29:C30)</f>
        <v>13715</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4.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21" customWidth="1"/>
    <col min="6" max="256" width="16.3516" style="121"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4149</v>
      </c>
      <c r="D4" s="22">
        <f>C4/C6</f>
        <v>0.5901009813682264</v>
      </c>
      <c r="E4" s="56"/>
    </row>
    <row r="5" ht="32.7" customHeight="1">
      <c r="A5" s="15"/>
      <c r="B5" t="s" s="12">
        <v>32</v>
      </c>
      <c r="C5" s="21">
        <v>2882</v>
      </c>
      <c r="D5" s="22">
        <f>C5/C6</f>
        <v>0.4098990186317736</v>
      </c>
      <c r="E5" s="56"/>
    </row>
    <row r="6" ht="20.35" customHeight="1">
      <c r="A6" s="15"/>
      <c r="B6" t="s" s="41">
        <v>40</v>
      </c>
      <c r="C6" s="42">
        <f>SUM(C4:C5)</f>
        <v>7031</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1975</v>
      </c>
      <c r="D9" s="22">
        <f>C9/C11</f>
        <v>0.2819012275192692</v>
      </c>
      <c r="E9" s="56"/>
    </row>
    <row r="10" ht="20.7" customHeight="1">
      <c r="A10" s="15"/>
      <c r="B10" t="s" s="12">
        <v>53</v>
      </c>
      <c r="C10" s="21">
        <v>5031</v>
      </c>
      <c r="D10" s="22">
        <f>C10/C11</f>
        <v>0.7180987724807308</v>
      </c>
      <c r="E10" s="56"/>
    </row>
    <row r="11" ht="20.35" customHeight="1">
      <c r="A11" s="15"/>
      <c r="B11" t="s" s="41">
        <v>40</v>
      </c>
      <c r="C11" s="42">
        <f>SUM(C9:C10)</f>
        <v>7006</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2909</v>
      </c>
      <c r="D14" s="22">
        <f>C14/C16</f>
        <v>0.4402906008778568</v>
      </c>
      <c r="E14" s="56"/>
    </row>
    <row r="15" ht="32.7" customHeight="1">
      <c r="A15" s="15"/>
      <c r="B15" t="s" s="12">
        <v>67</v>
      </c>
      <c r="C15" s="21">
        <v>3698</v>
      </c>
      <c r="D15" s="22">
        <f>C15/C16</f>
        <v>0.5597093991221432</v>
      </c>
      <c r="E15" s="56"/>
    </row>
    <row r="16" ht="20.35" customHeight="1">
      <c r="A16" s="15"/>
      <c r="B16" t="s" s="41">
        <v>40</v>
      </c>
      <c r="C16" s="42">
        <f>SUM(C14:C15)</f>
        <v>6607</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3296</v>
      </c>
      <c r="D19" s="22">
        <f>C19/C21</f>
        <v>0.5644802192156191</v>
      </c>
      <c r="E19" s="56"/>
    </row>
    <row r="20" ht="32.7" customHeight="1">
      <c r="A20" s="15"/>
      <c r="B20" t="s" s="12">
        <v>77</v>
      </c>
      <c r="C20" s="21">
        <v>2543</v>
      </c>
      <c r="D20" s="22">
        <f>C20/C21</f>
        <v>0.4355197807843809</v>
      </c>
      <c r="E20" s="56"/>
    </row>
    <row r="21" ht="20.35" customHeight="1">
      <c r="A21" s="15"/>
      <c r="B21" t="s" s="41">
        <v>40</v>
      </c>
      <c r="C21" s="42">
        <f>SUM(C19:C20)</f>
        <v>5839</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2248</v>
      </c>
      <c r="D24" s="22">
        <f>C24/C26</f>
        <v>0.3799222579009633</v>
      </c>
      <c r="E24" s="56"/>
    </row>
    <row r="25" ht="20.7" customHeight="1">
      <c r="A25" s="15"/>
      <c r="B25" t="s" s="12">
        <v>84</v>
      </c>
      <c r="C25" s="21">
        <v>3669</v>
      </c>
      <c r="D25" s="22">
        <f>C25/C26</f>
        <v>0.6200777420990367</v>
      </c>
      <c r="E25" s="56"/>
    </row>
    <row r="26" ht="20.35" customHeight="1">
      <c r="A26" s="15"/>
      <c r="B26" t="s" s="41">
        <v>40</v>
      </c>
      <c r="C26" s="42">
        <f>SUM(C24:C25)</f>
        <v>5917</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3069</v>
      </c>
      <c r="D29" s="22">
        <f>C29/C31</f>
        <v>0.4711390850475898</v>
      </c>
      <c r="E29" s="56"/>
    </row>
    <row r="30" ht="20.7" customHeight="1">
      <c r="A30" s="15"/>
      <c r="B30" t="s" s="12">
        <v>90</v>
      </c>
      <c r="C30" s="21">
        <v>3445</v>
      </c>
      <c r="D30" s="22">
        <f>C30/C31</f>
        <v>0.5288609149524102</v>
      </c>
      <c r="E30" s="56"/>
    </row>
    <row r="31" ht="20.7" customHeight="1">
      <c r="A31" s="15"/>
      <c r="B31" t="s" s="12">
        <v>40</v>
      </c>
      <c r="C31" s="21">
        <f>SUM(C29:C30)</f>
        <v>6514</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5.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22" customWidth="1"/>
    <col min="6" max="256" width="16.3516" style="122"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118</v>
      </c>
      <c r="D4" s="22">
        <f>C4/C6</f>
        <v>0.5566037735849056</v>
      </c>
      <c r="E4" s="56"/>
    </row>
    <row r="5" ht="32.7" customHeight="1">
      <c r="A5" s="15"/>
      <c r="B5" t="s" s="12">
        <v>32</v>
      </c>
      <c r="C5" s="21">
        <v>94</v>
      </c>
      <c r="D5" s="22">
        <f>C5/C6</f>
        <v>0.4433962264150944</v>
      </c>
      <c r="E5" s="56"/>
    </row>
    <row r="6" ht="20.35" customHeight="1">
      <c r="A6" s="15"/>
      <c r="B6" t="s" s="41">
        <v>40</v>
      </c>
      <c r="C6" s="42">
        <f>SUM(C4:C5)</f>
        <v>212</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69</v>
      </c>
      <c r="D9" s="22">
        <f>C9/C11</f>
        <v>0.3224299065420561</v>
      </c>
      <c r="E9" s="56"/>
    </row>
    <row r="10" ht="20.7" customHeight="1">
      <c r="A10" s="15"/>
      <c r="B10" t="s" s="12">
        <v>53</v>
      </c>
      <c r="C10" s="21">
        <v>145</v>
      </c>
      <c r="D10" s="22">
        <f>C10/C11</f>
        <v>0.6775700934579439</v>
      </c>
      <c r="E10" s="56"/>
    </row>
    <row r="11" ht="20.35" customHeight="1">
      <c r="A11" s="15"/>
      <c r="B11" t="s" s="41">
        <v>40</v>
      </c>
      <c r="C11" s="42">
        <f>SUM(C9:C10)</f>
        <v>214</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99</v>
      </c>
      <c r="D14" s="22">
        <f>C14/C16</f>
        <v>0.4925373134328358</v>
      </c>
      <c r="E14" s="56"/>
    </row>
    <row r="15" ht="32.7" customHeight="1">
      <c r="A15" s="15"/>
      <c r="B15" t="s" s="12">
        <v>67</v>
      </c>
      <c r="C15" s="21">
        <v>102</v>
      </c>
      <c r="D15" s="22">
        <f>C15/C16</f>
        <v>0.5074626865671642</v>
      </c>
      <c r="E15" s="56"/>
    </row>
    <row r="16" ht="20.35" customHeight="1">
      <c r="A16" s="15"/>
      <c r="B16" t="s" s="41">
        <v>40</v>
      </c>
      <c r="C16" s="42">
        <f>SUM(C14:C15)</f>
        <v>201</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133</v>
      </c>
      <c r="D19" s="22">
        <f>C19/C21</f>
        <v>0.7037037037037037</v>
      </c>
      <c r="E19" s="56"/>
    </row>
    <row r="20" ht="32.7" customHeight="1">
      <c r="A20" s="15"/>
      <c r="B20" t="s" s="12">
        <v>77</v>
      </c>
      <c r="C20" s="21">
        <v>56</v>
      </c>
      <c r="D20" s="22">
        <f>C20/C21</f>
        <v>0.2962962962962963</v>
      </c>
      <c r="E20" s="56"/>
    </row>
    <row r="21" ht="20.35" customHeight="1">
      <c r="A21" s="15"/>
      <c r="B21" t="s" s="41">
        <v>40</v>
      </c>
      <c r="C21" s="42">
        <f>SUM(C19:C20)</f>
        <v>189</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82</v>
      </c>
      <c r="D24" s="22">
        <f>C24/C26</f>
        <v>0.4338624338624338</v>
      </c>
      <c r="E24" s="56"/>
    </row>
    <row r="25" ht="20.7" customHeight="1">
      <c r="A25" s="15"/>
      <c r="B25" t="s" s="12">
        <v>84</v>
      </c>
      <c r="C25" s="21">
        <v>107</v>
      </c>
      <c r="D25" s="22">
        <f>C25/C26</f>
        <v>0.5661375661375662</v>
      </c>
      <c r="E25" s="56"/>
    </row>
    <row r="26" ht="20.35" customHeight="1">
      <c r="A26" s="15"/>
      <c r="B26" t="s" s="41">
        <v>40</v>
      </c>
      <c r="C26" s="42">
        <f>SUM(C24:C25)</f>
        <v>189</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81</v>
      </c>
      <c r="D29" s="22">
        <f>C29/C31</f>
        <v>0.407035175879397</v>
      </c>
      <c r="E29" s="56"/>
    </row>
    <row r="30" ht="20.7" customHeight="1">
      <c r="A30" s="15"/>
      <c r="B30" t="s" s="12">
        <v>90</v>
      </c>
      <c r="C30" s="21">
        <v>118</v>
      </c>
      <c r="D30" s="22">
        <f>C30/C31</f>
        <v>0.592964824120603</v>
      </c>
      <c r="E30" s="56"/>
    </row>
    <row r="31" ht="20.7" customHeight="1">
      <c r="A31" s="15"/>
      <c r="B31" t="s" s="12">
        <v>40</v>
      </c>
      <c r="C31" s="21">
        <f>SUM(C29:C30)</f>
        <v>199</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6.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23" customWidth="1"/>
    <col min="6" max="256" width="16.3516" style="123"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830</v>
      </c>
      <c r="D4" s="22">
        <f>C4/C6</f>
        <v>0.5574210879785091</v>
      </c>
      <c r="E4" s="56"/>
    </row>
    <row r="5" ht="32.7" customHeight="1">
      <c r="A5" s="15"/>
      <c r="B5" t="s" s="12">
        <v>32</v>
      </c>
      <c r="C5" s="21">
        <v>659</v>
      </c>
      <c r="D5" s="22">
        <f>C5/C6</f>
        <v>0.4425789120214909</v>
      </c>
      <c r="E5" s="56"/>
    </row>
    <row r="6" ht="20.35" customHeight="1">
      <c r="A6" s="15"/>
      <c r="B6" t="s" s="41">
        <v>40</v>
      </c>
      <c r="C6" s="42">
        <f>SUM(C4:C5)</f>
        <v>1489</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364</v>
      </c>
      <c r="D9" s="22">
        <f>C9/C11</f>
        <v>0.2447881640887693</v>
      </c>
      <c r="E9" s="56"/>
    </row>
    <row r="10" ht="20.7" customHeight="1">
      <c r="A10" s="15"/>
      <c r="B10" t="s" s="12">
        <v>53</v>
      </c>
      <c r="C10" s="21">
        <v>1123</v>
      </c>
      <c r="D10" s="22">
        <f>C10/C11</f>
        <v>0.7552118359112306</v>
      </c>
      <c r="E10" s="56"/>
    </row>
    <row r="11" ht="20.35" customHeight="1">
      <c r="A11" s="15"/>
      <c r="B11" t="s" s="41">
        <v>40</v>
      </c>
      <c r="C11" s="42">
        <f>SUM(C9:C10)</f>
        <v>1487</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608</v>
      </c>
      <c r="D14" s="22">
        <f>C14/C16</f>
        <v>0.4421818181818182</v>
      </c>
      <c r="E14" s="56"/>
    </row>
    <row r="15" ht="32.7" customHeight="1">
      <c r="A15" s="15"/>
      <c r="B15" t="s" s="12">
        <v>67</v>
      </c>
      <c r="C15" s="21">
        <v>767</v>
      </c>
      <c r="D15" s="22">
        <f>C15/C16</f>
        <v>0.5578181818181818</v>
      </c>
      <c r="E15" s="56"/>
    </row>
    <row r="16" ht="20.35" customHeight="1">
      <c r="A16" s="15"/>
      <c r="B16" t="s" s="41">
        <v>40</v>
      </c>
      <c r="C16" s="42">
        <f>SUM(C14:C15)</f>
        <v>1375</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711</v>
      </c>
      <c r="D19" s="22">
        <f>C19/C21</f>
        <v>0.5842235004108464</v>
      </c>
      <c r="E19" s="56"/>
    </row>
    <row r="20" ht="32.7" customHeight="1">
      <c r="A20" s="15"/>
      <c r="B20" t="s" s="12">
        <v>77</v>
      </c>
      <c r="C20" s="21">
        <v>506</v>
      </c>
      <c r="D20" s="22">
        <f>C20/C21</f>
        <v>0.4157764995891536</v>
      </c>
      <c r="E20" s="56"/>
    </row>
    <row r="21" ht="20.35" customHeight="1">
      <c r="A21" s="15"/>
      <c r="B21" t="s" s="41">
        <v>40</v>
      </c>
      <c r="C21" s="42">
        <f>SUM(C19:C20)</f>
        <v>1217</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125</v>
      </c>
      <c r="D24" s="22">
        <f>C24/C26</f>
        <v>0.08101101749837979</v>
      </c>
      <c r="E24" s="56"/>
    </row>
    <row r="25" ht="20.7" customHeight="1">
      <c r="A25" s="15"/>
      <c r="B25" t="s" s="12">
        <v>84</v>
      </c>
      <c r="C25" s="21">
        <v>1418</v>
      </c>
      <c r="D25" s="22">
        <f>C25/C26</f>
        <v>0.9189889825016202</v>
      </c>
      <c r="E25" s="56"/>
    </row>
    <row r="26" ht="20.35" customHeight="1">
      <c r="A26" s="15"/>
      <c r="B26" t="s" s="41">
        <v>40</v>
      </c>
      <c r="C26" s="42">
        <f>SUM(C24:C25)</f>
        <v>1543</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486</v>
      </c>
      <c r="D29" s="22">
        <f>C29/C31</f>
        <v>0.3415319747013352</v>
      </c>
      <c r="E29" s="56"/>
    </row>
    <row r="30" ht="20.7" customHeight="1">
      <c r="A30" s="15"/>
      <c r="B30" t="s" s="12">
        <v>90</v>
      </c>
      <c r="C30" s="21">
        <v>937</v>
      </c>
      <c r="D30" s="22">
        <f>C30/C31</f>
        <v>0.6584680252986648</v>
      </c>
      <c r="E30" s="56"/>
    </row>
    <row r="31" ht="20.7" customHeight="1">
      <c r="A31" s="15"/>
      <c r="B31" t="s" s="12">
        <v>40</v>
      </c>
      <c r="C31" s="21">
        <f>SUM(C29:C30)</f>
        <v>1423</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7.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4" customWidth="1"/>
    <col min="10" max="256" width="16.3516" style="124"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1527</v>
      </c>
      <c r="D4" s="22">
        <f>C4/C6</f>
        <v>0.4296567248171075</v>
      </c>
      <c r="E4" s="55"/>
      <c r="F4" t="s" s="12">
        <v>25</v>
      </c>
      <c r="G4" s="21">
        <v>1164</v>
      </c>
      <c r="H4" s="22">
        <f>G4/G6</f>
        <v>0.3224376731301939</v>
      </c>
      <c r="I4" s="56"/>
    </row>
    <row r="5" ht="32.7" customHeight="1">
      <c r="A5" s="15"/>
      <c r="B5" t="s" s="12">
        <v>32</v>
      </c>
      <c r="C5" s="21">
        <v>2027</v>
      </c>
      <c r="D5" s="22">
        <f>C5/C6</f>
        <v>0.5703432751828925</v>
      </c>
      <c r="E5" s="55"/>
      <c r="F5" t="s" s="12">
        <v>33</v>
      </c>
      <c r="G5" s="21">
        <v>2446</v>
      </c>
      <c r="H5" s="22">
        <f>G5/G6</f>
        <v>0.6775623268698061</v>
      </c>
      <c r="I5" s="56"/>
    </row>
    <row r="6" ht="20.7" customHeight="1">
      <c r="A6" s="15"/>
      <c r="B6" t="s" s="41">
        <v>40</v>
      </c>
      <c r="C6" s="42">
        <f>SUM(C4:C5)</f>
        <v>3554</v>
      </c>
      <c r="D6" s="43">
        <f>SUM(D4:D5)</f>
        <v>1</v>
      </c>
      <c r="E6" s="55"/>
      <c r="F6" t="s" s="12">
        <v>40</v>
      </c>
      <c r="G6" s="21">
        <f>SUM(G4:G5)</f>
        <v>3610</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46</v>
      </c>
      <c r="G8" t="s" s="12">
        <v>15</v>
      </c>
      <c r="H8" t="s" s="12">
        <v>16</v>
      </c>
      <c r="I8" s="56"/>
    </row>
    <row r="9" ht="20.7" customHeight="1">
      <c r="A9" s="15"/>
      <c r="B9" t="s" s="12">
        <v>47</v>
      </c>
      <c r="C9" s="21">
        <v>1912</v>
      </c>
      <c r="D9" s="22">
        <f>C9/C11</f>
        <v>0.5349748181309457</v>
      </c>
      <c r="E9" s="55"/>
      <c r="F9" t="s" s="12">
        <v>52</v>
      </c>
      <c r="G9" s="21">
        <v>2113</v>
      </c>
      <c r="H9" s="22">
        <f>G9/G11</f>
        <v>0.5816129920176163</v>
      </c>
      <c r="I9" s="56"/>
    </row>
    <row r="10" ht="32.7" customHeight="1">
      <c r="A10" s="15"/>
      <c r="B10" t="s" s="12">
        <v>53</v>
      </c>
      <c r="C10" s="21">
        <v>1662</v>
      </c>
      <c r="D10" s="22">
        <f>C10/C11</f>
        <v>0.4650251818690543</v>
      </c>
      <c r="E10" s="55"/>
      <c r="F10" t="s" s="12">
        <v>58</v>
      </c>
      <c r="G10" s="21">
        <v>1520</v>
      </c>
      <c r="H10" s="22">
        <f>G10/G11</f>
        <v>0.4183870079823837</v>
      </c>
      <c r="I10" s="56"/>
    </row>
    <row r="11" ht="20.7" customHeight="1">
      <c r="A11" s="15"/>
      <c r="B11" t="s" s="41">
        <v>40</v>
      </c>
      <c r="C11" s="42">
        <f>SUM(C9:C10)</f>
        <v>3574</v>
      </c>
      <c r="D11" s="43">
        <f>SUM(D9:D10)</f>
        <v>1</v>
      </c>
      <c r="E11" s="55"/>
      <c r="F11" t="s" s="12">
        <v>40</v>
      </c>
      <c r="G11" s="21">
        <f>SUM(G9:G10)</f>
        <v>3633</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1671</v>
      </c>
      <c r="D14" s="22">
        <f>C14/C16</f>
        <v>0.5390322580645162</v>
      </c>
      <c r="E14" s="56"/>
      <c r="F14" s="57"/>
      <c r="G14" s="57"/>
      <c r="H14" s="57"/>
      <c r="I14" s="57"/>
    </row>
    <row r="15" ht="32.7" customHeight="1">
      <c r="A15" s="15"/>
      <c r="B15" t="s" s="12">
        <v>67</v>
      </c>
      <c r="C15" s="21">
        <v>1429</v>
      </c>
      <c r="D15" s="22">
        <f>C15/C16</f>
        <v>0.4609677419354838</v>
      </c>
      <c r="E15" s="56"/>
      <c r="F15" s="57"/>
      <c r="G15" s="57"/>
      <c r="H15" s="57"/>
      <c r="I15" s="57"/>
    </row>
    <row r="16" ht="20.35" customHeight="1">
      <c r="A16" s="15"/>
      <c r="B16" t="s" s="41">
        <v>40</v>
      </c>
      <c r="C16" s="42">
        <f>SUM(C14:C15)</f>
        <v>3100</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1555</v>
      </c>
      <c r="D19" s="22">
        <f>C19/C21</f>
        <v>0.6057654850019478</v>
      </c>
      <c r="E19" s="56"/>
      <c r="F19" s="57"/>
      <c r="G19" s="57"/>
      <c r="H19" s="57"/>
      <c r="I19" s="57"/>
    </row>
    <row r="20" ht="32.7" customHeight="1">
      <c r="A20" s="15"/>
      <c r="B20" t="s" s="12">
        <v>77</v>
      </c>
      <c r="C20" s="21">
        <v>1012</v>
      </c>
      <c r="D20" s="22">
        <f>C20/C21</f>
        <v>0.3942345149980522</v>
      </c>
      <c r="E20" s="56"/>
      <c r="F20" s="57"/>
      <c r="G20" s="57"/>
      <c r="H20" s="57"/>
      <c r="I20" s="57"/>
    </row>
    <row r="21" ht="20.35" customHeight="1">
      <c r="A21" s="15"/>
      <c r="B21" t="s" s="41">
        <v>40</v>
      </c>
      <c r="C21" s="42">
        <f>SUM(C19:C20)</f>
        <v>2567</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1343</v>
      </c>
      <c r="D24" s="22">
        <f>C24/C26</f>
        <v>0.5131830340084066</v>
      </c>
      <c r="E24" s="56"/>
      <c r="F24" s="57"/>
      <c r="G24" s="57"/>
      <c r="H24" s="57"/>
      <c r="I24" s="57"/>
    </row>
    <row r="25" ht="20.7" customHeight="1">
      <c r="A25" s="15"/>
      <c r="B25" t="s" s="12">
        <v>84</v>
      </c>
      <c r="C25" s="21">
        <v>1274</v>
      </c>
      <c r="D25" s="22">
        <f>C25/C26</f>
        <v>0.4868169659915934</v>
      </c>
      <c r="E25" s="56"/>
      <c r="F25" s="57"/>
      <c r="G25" s="57"/>
      <c r="H25" s="57"/>
      <c r="I25" s="57"/>
    </row>
    <row r="26" ht="20.35" customHeight="1">
      <c r="A26" s="15"/>
      <c r="B26" t="s" s="41">
        <v>40</v>
      </c>
      <c r="C26" s="42">
        <f>SUM(C24:C25)</f>
        <v>2617</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1513</v>
      </c>
      <c r="D29" s="22">
        <f>C29/C31</f>
        <v>0.4806226175349428</v>
      </c>
      <c r="E29" s="56"/>
      <c r="F29" s="57"/>
      <c r="G29" s="57"/>
      <c r="H29" s="57"/>
      <c r="I29" s="57"/>
    </row>
    <row r="30" ht="20.7" customHeight="1">
      <c r="A30" s="15"/>
      <c r="B30" t="s" s="12">
        <v>90</v>
      </c>
      <c r="C30" s="21">
        <v>1635</v>
      </c>
      <c r="D30" s="22">
        <f>C30/C31</f>
        <v>0.5193773824650572</v>
      </c>
      <c r="E30" s="56"/>
      <c r="F30" s="57"/>
      <c r="G30" s="57"/>
      <c r="H30" s="57"/>
      <c r="I30" s="57"/>
    </row>
    <row r="31" ht="20.7" customHeight="1">
      <c r="A31" s="15"/>
      <c r="B31" t="s" s="12">
        <v>40</v>
      </c>
      <c r="C31" s="21">
        <f>SUM(C29:C30)</f>
        <v>3148</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8.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5" customWidth="1"/>
    <col min="10" max="256" width="16.3516" style="125"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42</v>
      </c>
      <c r="G3" t="s" s="12">
        <v>15</v>
      </c>
      <c r="H3" t="s" s="12">
        <v>16</v>
      </c>
      <c r="I3" s="53"/>
    </row>
    <row r="4" ht="20.7" customHeight="1">
      <c r="A4" s="15"/>
      <c r="B4" t="s" s="12">
        <v>24</v>
      </c>
      <c r="C4" s="21">
        <v>764</v>
      </c>
      <c r="D4" s="22">
        <f>C4/C6</f>
        <v>0.5083166999334664</v>
      </c>
      <c r="E4" s="55"/>
      <c r="F4" t="s" s="12">
        <v>48</v>
      </c>
      <c r="G4" s="77">
        <v>862</v>
      </c>
      <c r="H4" s="22">
        <f>G4/G6</f>
        <v>0.5407779171894604</v>
      </c>
      <c r="I4" s="56"/>
    </row>
    <row r="5" ht="32.7" customHeight="1">
      <c r="A5" s="15"/>
      <c r="B5" t="s" s="12">
        <v>32</v>
      </c>
      <c r="C5" s="21">
        <v>739</v>
      </c>
      <c r="D5" s="22">
        <f>C5/C6</f>
        <v>0.4916833000665336</v>
      </c>
      <c r="E5" s="55"/>
      <c r="F5" t="s" s="12">
        <v>54</v>
      </c>
      <c r="G5" s="77">
        <v>732</v>
      </c>
      <c r="H5" s="22">
        <f>G5/G6</f>
        <v>0.4592220828105395</v>
      </c>
      <c r="I5" s="56"/>
    </row>
    <row r="6" ht="20.7" customHeight="1">
      <c r="A6" s="15"/>
      <c r="B6" t="s" s="41">
        <v>40</v>
      </c>
      <c r="C6" s="42">
        <f>SUM(C4:C5)</f>
        <v>1503</v>
      </c>
      <c r="D6" s="43">
        <f>SUM(D4:D5)</f>
        <v>1</v>
      </c>
      <c r="E6" s="55"/>
      <c r="F6" t="s" s="12">
        <v>40</v>
      </c>
      <c r="G6" s="21">
        <f>SUM(G4:G5)</f>
        <v>1594</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490</v>
      </c>
      <c r="D9" s="22">
        <f>C9/C11</f>
        <v>0.3372333103922918</v>
      </c>
      <c r="E9" s="55"/>
      <c r="F9" t="s" s="12">
        <v>26</v>
      </c>
      <c r="G9" s="21">
        <v>574</v>
      </c>
      <c r="H9" s="22">
        <f>G9/G11</f>
        <v>0.4280387770320656</v>
      </c>
      <c r="I9" s="56"/>
    </row>
    <row r="10" ht="20.7" customHeight="1">
      <c r="A10" s="15"/>
      <c r="B10" t="s" s="12">
        <v>53</v>
      </c>
      <c r="C10" s="21">
        <v>963</v>
      </c>
      <c r="D10" s="22">
        <f>C10/C11</f>
        <v>0.6627666896077082</v>
      </c>
      <c r="E10" s="55"/>
      <c r="F10" t="s" s="12">
        <v>34</v>
      </c>
      <c r="G10" s="21">
        <v>767</v>
      </c>
      <c r="H10" s="22">
        <f>G10/G11</f>
        <v>0.5719612229679344</v>
      </c>
      <c r="I10" s="56"/>
    </row>
    <row r="11" ht="20.7" customHeight="1">
      <c r="A11" s="15"/>
      <c r="B11" t="s" s="41">
        <v>40</v>
      </c>
      <c r="C11" s="42">
        <f>SUM(C9:C10)</f>
        <v>1453</v>
      </c>
      <c r="D11" s="43">
        <f>SUM(D9:D10)</f>
        <v>1</v>
      </c>
      <c r="E11" s="55"/>
      <c r="F11" t="s" s="12">
        <v>40</v>
      </c>
      <c r="G11" s="21">
        <f>SUM(G9:G10)</f>
        <v>1341</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481</v>
      </c>
      <c r="D14" s="22">
        <f>C14/C16</f>
        <v>0.3500727802037846</v>
      </c>
      <c r="E14" s="56"/>
      <c r="F14" s="57"/>
      <c r="G14" s="57"/>
      <c r="H14" s="57"/>
      <c r="I14" s="57"/>
    </row>
    <row r="15" ht="32.7" customHeight="1">
      <c r="A15" s="15"/>
      <c r="B15" t="s" s="12">
        <v>67</v>
      </c>
      <c r="C15" s="21">
        <v>893</v>
      </c>
      <c r="D15" s="22">
        <f>C15/C16</f>
        <v>0.6499272197962155</v>
      </c>
      <c r="E15" s="56"/>
      <c r="F15" s="57"/>
      <c r="G15" s="57"/>
      <c r="H15" s="57"/>
      <c r="I15" s="57"/>
    </row>
    <row r="16" ht="20.35" customHeight="1">
      <c r="A16" s="15"/>
      <c r="B16" t="s" s="41">
        <v>40</v>
      </c>
      <c r="C16" s="42">
        <f>SUM(C14:C15)</f>
        <v>1374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667</v>
      </c>
      <c r="D19" s="22">
        <f>C19/C21</f>
        <v>0.5600335852225021</v>
      </c>
      <c r="E19" s="56"/>
      <c r="F19" s="57"/>
      <c r="G19" s="57"/>
      <c r="H19" s="57"/>
      <c r="I19" s="57"/>
    </row>
    <row r="20" ht="32.7" customHeight="1">
      <c r="A20" s="15"/>
      <c r="B20" t="s" s="12">
        <v>77</v>
      </c>
      <c r="C20" s="21">
        <v>524</v>
      </c>
      <c r="D20" s="22">
        <f>C20/C21</f>
        <v>0.4399664147774979</v>
      </c>
      <c r="E20" s="56"/>
      <c r="F20" s="57"/>
      <c r="G20" s="57"/>
      <c r="H20" s="57"/>
      <c r="I20" s="57"/>
    </row>
    <row r="21" ht="20.35" customHeight="1">
      <c r="A21" s="15"/>
      <c r="B21" t="s" s="41">
        <v>40</v>
      </c>
      <c r="C21" s="42">
        <f>SUM(C19:C20)</f>
        <v>1191</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579</v>
      </c>
      <c r="D24" s="22">
        <f>C24/C26</f>
        <v>0.4714983713355049</v>
      </c>
      <c r="E24" s="56"/>
      <c r="F24" s="57"/>
      <c r="G24" s="57"/>
      <c r="H24" s="57"/>
      <c r="I24" s="57"/>
    </row>
    <row r="25" ht="20.7" customHeight="1">
      <c r="A25" s="15"/>
      <c r="B25" t="s" s="12">
        <v>84</v>
      </c>
      <c r="C25" s="21">
        <v>649</v>
      </c>
      <c r="D25" s="22">
        <f>C25/C26</f>
        <v>0.5285016286644951</v>
      </c>
      <c r="E25" s="56"/>
      <c r="F25" s="57"/>
      <c r="G25" s="57"/>
      <c r="H25" s="57"/>
      <c r="I25" s="57"/>
    </row>
    <row r="26" ht="20.35" customHeight="1">
      <c r="A26" s="15"/>
      <c r="B26" t="s" s="41">
        <v>40</v>
      </c>
      <c r="C26" s="42">
        <f>SUM(C24:C25)</f>
        <v>1228</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645</v>
      </c>
      <c r="D29" s="22">
        <f>C29/C31</f>
        <v>0.4084863837872071</v>
      </c>
      <c r="E29" s="56"/>
      <c r="F29" s="57"/>
      <c r="G29" s="57"/>
      <c r="H29" s="57"/>
      <c r="I29" s="57"/>
    </row>
    <row r="30" ht="20.7" customHeight="1">
      <c r="A30" s="15"/>
      <c r="B30" t="s" s="12">
        <v>90</v>
      </c>
      <c r="C30" s="21">
        <v>934</v>
      </c>
      <c r="D30" s="22">
        <f>C30/C31</f>
        <v>0.5915136162127929</v>
      </c>
      <c r="E30" s="56"/>
      <c r="F30" s="57"/>
      <c r="G30" s="57"/>
      <c r="H30" s="57"/>
      <c r="I30" s="57"/>
    </row>
    <row r="31" ht="20.7" customHeight="1">
      <c r="A31" s="15"/>
      <c r="B31" t="s" s="12">
        <v>40</v>
      </c>
      <c r="C31" s="21">
        <f>SUM(C29:C30)</f>
        <v>1579</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9.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6" customWidth="1"/>
    <col min="10" max="256" width="16.3516" style="126"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18</v>
      </c>
      <c r="G3" t="s" s="12">
        <v>15</v>
      </c>
      <c r="H3" t="s" s="12">
        <v>16</v>
      </c>
      <c r="I3" s="53"/>
    </row>
    <row r="4" ht="20.7" customHeight="1">
      <c r="A4" s="15"/>
      <c r="B4" t="s" s="12">
        <v>24</v>
      </c>
      <c r="C4" s="21">
        <v>318</v>
      </c>
      <c r="D4" s="22">
        <f>C4/C6</f>
        <v>0.4326530612244898</v>
      </c>
      <c r="E4" s="55"/>
      <c r="F4" t="s" s="12">
        <v>26</v>
      </c>
      <c r="G4" s="21">
        <v>296</v>
      </c>
      <c r="H4" s="22">
        <f>G4/G6</f>
        <v>0.4283646888567294</v>
      </c>
      <c r="I4" s="56"/>
    </row>
    <row r="5" ht="32.7" customHeight="1">
      <c r="A5" s="15"/>
      <c r="B5" t="s" s="12">
        <v>32</v>
      </c>
      <c r="C5" s="21">
        <v>417</v>
      </c>
      <c r="D5" s="22">
        <f>C5/C6</f>
        <v>0.5673469387755102</v>
      </c>
      <c r="E5" s="55"/>
      <c r="F5" t="s" s="12">
        <v>34</v>
      </c>
      <c r="G5" s="21">
        <v>395</v>
      </c>
      <c r="H5" s="22">
        <f>G5/G6</f>
        <v>0.5716353111432706</v>
      </c>
      <c r="I5" s="56"/>
    </row>
    <row r="6" ht="20.7" customHeight="1">
      <c r="A6" s="15"/>
      <c r="B6" t="s" s="41">
        <v>40</v>
      </c>
      <c r="C6" s="42">
        <f>SUM(C4:C5)</f>
        <v>735</v>
      </c>
      <c r="D6" s="43">
        <f>SUM(D4:D5)</f>
        <v>1</v>
      </c>
      <c r="E6" s="55"/>
      <c r="F6" t="s" s="12">
        <v>40</v>
      </c>
      <c r="G6" s="21">
        <f>SUM(G4:G5)</f>
        <v>691</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347</v>
      </c>
      <c r="D9" s="22">
        <f>C9/C11</f>
        <v>0.467654986522911</v>
      </c>
      <c r="E9" s="56"/>
      <c r="F9" s="57"/>
      <c r="G9" s="57"/>
      <c r="H9" s="57"/>
      <c r="I9" s="57"/>
    </row>
    <row r="10" ht="20.7" customHeight="1">
      <c r="A10" s="15"/>
      <c r="B10" t="s" s="12">
        <v>53</v>
      </c>
      <c r="C10" s="21">
        <v>395</v>
      </c>
      <c r="D10" s="22">
        <f>C10/C11</f>
        <v>0.532345013477089</v>
      </c>
      <c r="E10" s="56"/>
      <c r="F10" s="57"/>
      <c r="G10" s="57"/>
      <c r="H10" s="57"/>
      <c r="I10" s="57"/>
    </row>
    <row r="11" ht="20.35" customHeight="1">
      <c r="A11" s="15"/>
      <c r="B11" t="s" s="41">
        <v>40</v>
      </c>
      <c r="C11" s="42">
        <f>SUM(C9:C10)</f>
        <v>742</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259</v>
      </c>
      <c r="D14" s="22">
        <f>C14/C16</f>
        <v>0.365819209039548</v>
      </c>
      <c r="E14" s="56"/>
      <c r="F14" s="57"/>
      <c r="G14" s="57"/>
      <c r="H14" s="57"/>
      <c r="I14" s="57"/>
    </row>
    <row r="15" ht="32.7" customHeight="1">
      <c r="A15" s="15"/>
      <c r="B15" t="s" s="12">
        <v>67</v>
      </c>
      <c r="C15" s="21">
        <v>449</v>
      </c>
      <c r="D15" s="22">
        <f>C15/C16</f>
        <v>0.634180790960452</v>
      </c>
      <c r="E15" s="56"/>
      <c r="F15" s="57"/>
      <c r="G15" s="57"/>
      <c r="H15" s="57"/>
      <c r="I15" s="57"/>
    </row>
    <row r="16" ht="20.35" customHeight="1">
      <c r="A16" s="15"/>
      <c r="B16" t="s" s="41">
        <v>40</v>
      </c>
      <c r="C16" s="42">
        <f>SUM(C14:C15)</f>
        <v>708</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380</v>
      </c>
      <c r="D19" s="22">
        <f>C19/C21</f>
        <v>0.5731523378582202</v>
      </c>
      <c r="E19" s="56"/>
      <c r="F19" s="57"/>
      <c r="G19" s="57"/>
      <c r="H19" s="57"/>
      <c r="I19" s="57"/>
    </row>
    <row r="20" ht="32.7" customHeight="1">
      <c r="A20" s="15"/>
      <c r="B20" t="s" s="12">
        <v>77</v>
      </c>
      <c r="C20" s="21">
        <v>283</v>
      </c>
      <c r="D20" s="22">
        <f>C20/C21</f>
        <v>0.4268476621417798</v>
      </c>
      <c r="E20" s="56"/>
      <c r="F20" s="57"/>
      <c r="G20" s="57"/>
      <c r="H20" s="57"/>
      <c r="I20" s="57"/>
    </row>
    <row r="21" ht="20.35" customHeight="1">
      <c r="A21" s="15"/>
      <c r="B21" t="s" s="41">
        <v>40</v>
      </c>
      <c r="C21" s="42">
        <f>SUM(C19:C20)</f>
        <v>663</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365</v>
      </c>
      <c r="D24" s="22">
        <f>C24/C26</f>
        <v>0.5581039755351682</v>
      </c>
      <c r="E24" s="56"/>
      <c r="F24" s="57"/>
      <c r="G24" s="57"/>
      <c r="H24" s="57"/>
      <c r="I24" s="57"/>
    </row>
    <row r="25" ht="20.7" customHeight="1">
      <c r="A25" s="15"/>
      <c r="B25" t="s" s="12">
        <v>84</v>
      </c>
      <c r="C25" s="21">
        <v>289</v>
      </c>
      <c r="D25" s="22">
        <f>C25/C26</f>
        <v>0.4418960244648318</v>
      </c>
      <c r="E25" s="56"/>
      <c r="F25" s="57"/>
      <c r="G25" s="57"/>
      <c r="H25" s="57"/>
      <c r="I25" s="57"/>
    </row>
    <row r="26" ht="20.35" customHeight="1">
      <c r="A26" s="15"/>
      <c r="B26" t="s" s="41">
        <v>40</v>
      </c>
      <c r="C26" s="42">
        <f>SUM(C24:C25)</f>
        <v>654</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417</v>
      </c>
      <c r="D29" s="22">
        <f>C29/C31</f>
        <v>0.5807799442896936</v>
      </c>
      <c r="E29" s="56"/>
      <c r="F29" s="57"/>
      <c r="G29" s="57"/>
      <c r="H29" s="57"/>
      <c r="I29" s="57"/>
    </row>
    <row r="30" ht="20.7" customHeight="1">
      <c r="A30" s="15"/>
      <c r="B30" t="s" s="12">
        <v>90</v>
      </c>
      <c r="C30" s="21">
        <v>301</v>
      </c>
      <c r="D30" s="22">
        <f>C30/C31</f>
        <v>0.4192200557103064</v>
      </c>
      <c r="E30" s="56"/>
      <c r="F30" s="57"/>
      <c r="G30" s="57"/>
      <c r="H30" s="57"/>
      <c r="I30" s="57"/>
    </row>
    <row r="31" ht="20.7" customHeight="1">
      <c r="A31" s="15"/>
      <c r="B31" t="s" s="12">
        <v>40</v>
      </c>
      <c r="C31" s="21">
        <f>SUM(C29:C30)</f>
        <v>718</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2:M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3" width="16.3516" style="71" customWidth="1"/>
    <col min="14" max="256" width="16.3516" style="71" customWidth="1"/>
  </cols>
  <sheetData>
    <row r="1" ht="27.65" customHeight="1">
      <c r="A1" t="s" s="7">
        <v>5</v>
      </c>
      <c r="B1" s="7"/>
      <c r="C1" s="7"/>
      <c r="D1" s="7"/>
      <c r="E1" s="7"/>
      <c r="F1" s="7"/>
      <c r="G1" s="7"/>
      <c r="H1" s="7"/>
      <c r="I1" s="7"/>
      <c r="J1" s="7"/>
      <c r="K1" s="7"/>
      <c r="L1" s="7"/>
      <c r="M1" s="7"/>
    </row>
    <row r="2" ht="20.35" customHeight="1">
      <c r="A2" s="8"/>
      <c r="B2" s="10"/>
      <c r="C2" s="10"/>
      <c r="D2" s="10"/>
      <c r="E2" s="8"/>
      <c r="F2" s="10"/>
      <c r="G2" s="10"/>
      <c r="H2" s="10"/>
      <c r="I2" s="8"/>
      <c r="J2" s="8"/>
      <c r="K2" s="8"/>
      <c r="L2" s="8"/>
      <c r="M2" s="8"/>
    </row>
    <row r="3" ht="32.7" customHeight="1">
      <c r="A3" s="11"/>
      <c r="B3" t="s" s="12">
        <v>14</v>
      </c>
      <c r="C3" t="s" s="12">
        <v>15</v>
      </c>
      <c r="D3" t="s" s="12">
        <v>16</v>
      </c>
      <c r="E3" s="52"/>
      <c r="F3" t="s" s="12">
        <v>22</v>
      </c>
      <c r="G3" t="s" s="12">
        <v>15</v>
      </c>
      <c r="H3" t="s" s="12">
        <v>16</v>
      </c>
      <c r="I3" s="53"/>
      <c r="J3" s="54"/>
      <c r="K3" s="54"/>
      <c r="L3" s="54"/>
      <c r="M3" s="54"/>
    </row>
    <row r="4" ht="32.7" customHeight="1">
      <c r="A4" s="15"/>
      <c r="B4" t="s" s="12">
        <v>24</v>
      </c>
      <c r="C4" s="21">
        <v>1157</v>
      </c>
      <c r="D4" s="22">
        <f>C4/C6</f>
        <v>0.5072336694432267</v>
      </c>
      <c r="E4" s="55"/>
      <c r="F4" t="s" s="12">
        <v>30</v>
      </c>
      <c r="G4" s="21">
        <v>1336</v>
      </c>
      <c r="H4" s="22">
        <f>G4/G6</f>
        <v>0.5644275454161386</v>
      </c>
      <c r="I4" s="56"/>
      <c r="J4" s="57"/>
      <c r="K4" s="57"/>
      <c r="L4" s="57"/>
      <c r="M4" s="57"/>
    </row>
    <row r="5" ht="32.7" customHeight="1">
      <c r="A5" s="15"/>
      <c r="B5" t="s" s="12">
        <v>32</v>
      </c>
      <c r="C5" s="21">
        <v>1124</v>
      </c>
      <c r="D5" s="22">
        <f>C5/C6</f>
        <v>0.4927663305567733</v>
      </c>
      <c r="E5" s="55"/>
      <c r="F5" t="s" s="12">
        <v>38</v>
      </c>
      <c r="G5" s="21">
        <v>1031</v>
      </c>
      <c r="H5" s="22">
        <f>G5/G6</f>
        <v>0.4355724545838614</v>
      </c>
      <c r="I5" s="56"/>
      <c r="J5" s="57"/>
      <c r="K5" s="57"/>
      <c r="L5" s="57"/>
      <c r="M5" s="57"/>
    </row>
    <row r="6" ht="20.7" customHeight="1">
      <c r="A6" s="15"/>
      <c r="B6" t="s" s="41">
        <v>40</v>
      </c>
      <c r="C6" s="42">
        <f>SUM(C4:C5)</f>
        <v>2281</v>
      </c>
      <c r="D6" s="43">
        <f>SUM(D4:D5)</f>
        <v>1</v>
      </c>
      <c r="E6" s="55"/>
      <c r="F6" t="s" s="12">
        <v>40</v>
      </c>
      <c r="G6" s="21">
        <f>SUM(G4:G5)</f>
        <v>2367</v>
      </c>
      <c r="H6" s="22">
        <f>SUM(H4:H5)</f>
        <v>1</v>
      </c>
      <c r="I6" s="56"/>
      <c r="J6" s="57"/>
      <c r="K6" s="57"/>
      <c r="L6" s="57"/>
      <c r="M6" s="57"/>
    </row>
    <row r="7" ht="20.7" customHeight="1">
      <c r="A7" s="26"/>
      <c r="B7" s="27"/>
      <c r="C7" s="27"/>
      <c r="D7" s="27"/>
      <c r="E7" s="58"/>
      <c r="F7" s="60"/>
      <c r="G7" s="60"/>
      <c r="H7" s="60"/>
      <c r="I7" s="57"/>
      <c r="J7" s="57"/>
      <c r="K7" s="57"/>
      <c r="L7" s="57"/>
      <c r="M7" s="57"/>
    </row>
    <row r="8" ht="20.7" customHeight="1">
      <c r="A8" s="15"/>
      <c r="B8" t="s" s="12">
        <v>41</v>
      </c>
      <c r="C8" t="s" s="12">
        <v>15</v>
      </c>
      <c r="D8" t="s" s="12">
        <v>16</v>
      </c>
      <c r="E8" s="56"/>
      <c r="F8" s="57"/>
      <c r="G8" s="57"/>
      <c r="H8" s="57"/>
      <c r="I8" s="57"/>
      <c r="J8" s="57"/>
      <c r="K8" s="57"/>
      <c r="L8" s="57"/>
      <c r="M8" s="57"/>
    </row>
    <row r="9" ht="20.7" customHeight="1">
      <c r="A9" s="15"/>
      <c r="B9" t="s" s="12">
        <v>47</v>
      </c>
      <c r="C9" s="21">
        <v>784</v>
      </c>
      <c r="D9" s="22">
        <f>C9/C11</f>
        <v>0.3478260869565217</v>
      </c>
      <c r="E9" s="56"/>
      <c r="F9" s="57"/>
      <c r="G9" s="57"/>
      <c r="H9" s="57"/>
      <c r="I9" s="57"/>
      <c r="J9" s="57"/>
      <c r="K9" s="57"/>
      <c r="L9" s="57"/>
      <c r="M9" s="57"/>
    </row>
    <row r="10" ht="20.7" customHeight="1">
      <c r="A10" s="15"/>
      <c r="B10" t="s" s="12">
        <v>53</v>
      </c>
      <c r="C10" s="21">
        <v>1470</v>
      </c>
      <c r="D10" s="22">
        <f>C10/C11</f>
        <v>0.6521739130434783</v>
      </c>
      <c r="E10" s="56"/>
      <c r="F10" s="57"/>
      <c r="G10" s="57"/>
      <c r="H10" s="57"/>
      <c r="I10" s="57"/>
      <c r="J10" s="57"/>
      <c r="K10" s="57"/>
      <c r="L10" s="57"/>
      <c r="M10" s="57"/>
    </row>
    <row r="11" ht="20.35" customHeight="1">
      <c r="A11" s="15"/>
      <c r="B11" t="s" s="41">
        <v>40</v>
      </c>
      <c r="C11" s="42">
        <f>SUM(C9:C10)</f>
        <v>2254</v>
      </c>
      <c r="D11" s="43">
        <f>SUM(D9:D10)</f>
        <v>1</v>
      </c>
      <c r="E11" s="56"/>
      <c r="F11" s="57"/>
      <c r="G11" s="57"/>
      <c r="H11" s="57"/>
      <c r="I11" s="57"/>
      <c r="J11" s="57"/>
      <c r="K11" s="57"/>
      <c r="L11" s="57"/>
      <c r="M11" s="57"/>
    </row>
    <row r="12" ht="20.35" customHeight="1">
      <c r="A12" s="26"/>
      <c r="B12" s="27"/>
      <c r="C12" s="27"/>
      <c r="D12" s="27"/>
      <c r="E12" s="58"/>
      <c r="F12" s="57"/>
      <c r="G12" s="57"/>
      <c r="H12" s="57"/>
      <c r="I12" s="57"/>
      <c r="J12" s="57"/>
      <c r="K12" s="57"/>
      <c r="L12" s="57"/>
      <c r="M12" s="57"/>
    </row>
    <row r="13" ht="20.7" customHeight="1">
      <c r="A13" s="15"/>
      <c r="B13" t="s" s="12">
        <v>59</v>
      </c>
      <c r="C13" t="s" s="12">
        <v>15</v>
      </c>
      <c r="D13" t="s" s="12">
        <v>16</v>
      </c>
      <c r="E13" s="56"/>
      <c r="F13" s="57"/>
      <c r="G13" s="57"/>
      <c r="H13" s="57"/>
      <c r="I13" s="57"/>
      <c r="J13" s="57"/>
      <c r="K13" s="57"/>
      <c r="L13" s="57"/>
      <c r="M13" s="57"/>
    </row>
    <row r="14" ht="20.7" customHeight="1">
      <c r="A14" s="15"/>
      <c r="B14" t="s" s="12">
        <v>63</v>
      </c>
      <c r="C14" s="21">
        <v>822</v>
      </c>
      <c r="D14" s="22">
        <f>C14/C16</f>
        <v>0.3882853094000945</v>
      </c>
      <c r="E14" s="56"/>
      <c r="F14" s="57"/>
      <c r="G14" s="57"/>
      <c r="H14" s="57"/>
      <c r="I14" s="57"/>
      <c r="J14" s="57"/>
      <c r="K14" s="57"/>
      <c r="L14" s="57"/>
      <c r="M14" s="57"/>
    </row>
    <row r="15" ht="32.7" customHeight="1">
      <c r="A15" s="15"/>
      <c r="B15" t="s" s="12">
        <v>67</v>
      </c>
      <c r="C15" s="21">
        <v>1295</v>
      </c>
      <c r="D15" s="22">
        <f>C15/C16</f>
        <v>0.6117146905999056</v>
      </c>
      <c r="E15" s="56"/>
      <c r="F15" s="57"/>
      <c r="G15" s="57"/>
      <c r="H15" s="57"/>
      <c r="I15" s="57"/>
      <c r="J15" s="57"/>
      <c r="K15" s="57"/>
      <c r="L15" s="57"/>
      <c r="M15" s="57"/>
    </row>
    <row r="16" ht="20.35" customHeight="1">
      <c r="A16" s="15"/>
      <c r="B16" t="s" s="41">
        <v>40</v>
      </c>
      <c r="C16" s="42">
        <f>SUM(C14:C15)</f>
        <v>2117</v>
      </c>
      <c r="D16" s="43">
        <f>SUM(D14:D15)</f>
        <v>1</v>
      </c>
      <c r="E16" s="56"/>
      <c r="F16" s="57"/>
      <c r="G16" s="57"/>
      <c r="H16" s="57"/>
      <c r="I16" s="57"/>
      <c r="J16" s="57"/>
      <c r="K16" s="57"/>
      <c r="L16" s="57"/>
      <c r="M16" s="57"/>
    </row>
    <row r="17" ht="20.05" customHeight="1">
      <c r="A17" s="26"/>
      <c r="B17" s="29"/>
      <c r="C17" s="29"/>
      <c r="D17" s="29"/>
      <c r="E17" s="58"/>
      <c r="F17" s="57"/>
      <c r="G17" s="57"/>
      <c r="H17" s="57"/>
      <c r="I17" s="57"/>
      <c r="J17" s="57"/>
      <c r="K17" s="57"/>
      <c r="L17" s="57"/>
      <c r="M17" s="57"/>
    </row>
    <row r="18" ht="20.35" customHeight="1">
      <c r="A18" s="15"/>
      <c r="B18" t="s" s="61">
        <v>71</v>
      </c>
      <c r="C18" t="s" s="61">
        <v>15</v>
      </c>
      <c r="D18" t="s" s="61">
        <v>16</v>
      </c>
      <c r="E18" s="56"/>
      <c r="F18" s="57"/>
      <c r="G18" s="57"/>
      <c r="H18" s="57"/>
      <c r="I18" s="57"/>
      <c r="J18" s="57"/>
      <c r="K18" s="57"/>
      <c r="L18" s="57"/>
      <c r="M18" s="57"/>
    </row>
    <row r="19" ht="32.7" customHeight="1">
      <c r="A19" s="15"/>
      <c r="B19" t="s" s="12">
        <v>74</v>
      </c>
      <c r="C19" s="21">
        <v>1138</v>
      </c>
      <c r="D19" s="22">
        <f>C19/C21</f>
        <v>0.5942558746736293</v>
      </c>
      <c r="E19" s="56"/>
      <c r="F19" s="57"/>
      <c r="G19" s="57"/>
      <c r="H19" s="57"/>
      <c r="I19" s="57"/>
      <c r="J19" s="57"/>
      <c r="K19" s="57"/>
      <c r="L19" s="57"/>
      <c r="M19" s="57"/>
    </row>
    <row r="20" ht="32.7" customHeight="1">
      <c r="A20" s="15"/>
      <c r="B20" t="s" s="12">
        <v>77</v>
      </c>
      <c r="C20" s="21">
        <v>777</v>
      </c>
      <c r="D20" s="22">
        <f>C20/C21</f>
        <v>0.4057441253263708</v>
      </c>
      <c r="E20" s="56"/>
      <c r="F20" s="57"/>
      <c r="G20" s="57"/>
      <c r="H20" s="57"/>
      <c r="I20" s="57"/>
      <c r="J20" s="57"/>
      <c r="K20" s="57"/>
      <c r="L20" s="57"/>
      <c r="M20" s="57"/>
    </row>
    <row r="21" ht="20.35" customHeight="1">
      <c r="A21" s="15"/>
      <c r="B21" t="s" s="41">
        <v>40</v>
      </c>
      <c r="C21" s="42">
        <f>SUM(C19:C20)</f>
        <v>1915</v>
      </c>
      <c r="D21" s="43">
        <f>SUM(D19:D20)</f>
        <v>1</v>
      </c>
      <c r="E21" s="56"/>
      <c r="F21" s="57"/>
      <c r="G21" s="57"/>
      <c r="H21" s="57"/>
      <c r="I21" s="57"/>
      <c r="J21" s="57"/>
      <c r="K21" s="57"/>
      <c r="L21" s="57"/>
      <c r="M21" s="57"/>
    </row>
    <row r="22" ht="20.35" customHeight="1">
      <c r="A22" s="26"/>
      <c r="B22" s="27"/>
      <c r="C22" s="27"/>
      <c r="D22" s="27"/>
      <c r="E22" s="58"/>
      <c r="F22" s="57"/>
      <c r="G22" s="57"/>
      <c r="H22" s="57"/>
      <c r="I22" s="57"/>
      <c r="J22" s="57"/>
      <c r="K22" s="57"/>
      <c r="L22" s="57"/>
      <c r="M22" s="57"/>
    </row>
    <row r="23" ht="32.7" customHeight="1">
      <c r="A23" s="15"/>
      <c r="B23" t="s" s="12">
        <v>80</v>
      </c>
      <c r="C23" t="s" s="12">
        <v>15</v>
      </c>
      <c r="D23" t="s" s="12">
        <v>16</v>
      </c>
      <c r="E23" s="56"/>
      <c r="F23" s="57"/>
      <c r="G23" s="57"/>
      <c r="H23" s="57"/>
      <c r="I23" s="57"/>
      <c r="J23" s="57"/>
      <c r="K23" s="57"/>
      <c r="L23" s="57"/>
      <c r="M23" s="57"/>
    </row>
    <row r="24" ht="20.7" customHeight="1">
      <c r="A24" s="15"/>
      <c r="B24" t="s" s="12">
        <v>82</v>
      </c>
      <c r="C24" s="21">
        <v>661</v>
      </c>
      <c r="D24" s="22">
        <f>C24/C26</f>
        <v>0.3440916189484644</v>
      </c>
      <c r="E24" s="56"/>
      <c r="F24" s="57"/>
      <c r="G24" s="57"/>
      <c r="H24" s="57"/>
      <c r="I24" s="57"/>
      <c r="J24" s="57"/>
      <c r="K24" s="57"/>
      <c r="L24" s="57"/>
      <c r="M24" s="57"/>
    </row>
    <row r="25" ht="20.7" customHeight="1">
      <c r="A25" s="15"/>
      <c r="B25" t="s" s="12">
        <v>84</v>
      </c>
      <c r="C25" s="21">
        <v>1260</v>
      </c>
      <c r="D25" s="22">
        <f>C25/C26</f>
        <v>0.6559083810515357</v>
      </c>
      <c r="E25" s="56"/>
      <c r="F25" s="57"/>
      <c r="G25" s="57"/>
      <c r="H25" s="57"/>
      <c r="I25" s="57"/>
      <c r="J25" s="57"/>
      <c r="K25" s="57"/>
      <c r="L25" s="57"/>
      <c r="M25" s="57"/>
    </row>
    <row r="26" ht="20.35" customHeight="1">
      <c r="A26" s="15"/>
      <c r="B26" t="s" s="41">
        <v>40</v>
      </c>
      <c r="C26" s="42">
        <f>SUM(C24:C25)</f>
        <v>1921</v>
      </c>
      <c r="D26" s="43">
        <f>SUM(D24:D25)</f>
        <v>1</v>
      </c>
      <c r="E26" s="56"/>
      <c r="F26" s="57"/>
      <c r="G26" s="57"/>
      <c r="H26" s="57"/>
      <c r="I26" s="57"/>
      <c r="J26" s="57"/>
      <c r="K26" s="57"/>
      <c r="L26" s="57"/>
      <c r="M26" s="57"/>
    </row>
    <row r="27" ht="20.35" customHeight="1">
      <c r="A27" s="26"/>
      <c r="B27" s="27"/>
      <c r="C27" s="27"/>
      <c r="D27" s="27"/>
      <c r="E27" s="58"/>
      <c r="F27" s="57"/>
      <c r="G27" s="57"/>
      <c r="H27" s="57"/>
      <c r="I27" s="57"/>
      <c r="J27" s="57"/>
      <c r="K27" s="57"/>
      <c r="L27" s="57"/>
      <c r="M27" s="57"/>
    </row>
    <row r="28" ht="32.7" customHeight="1">
      <c r="A28" s="15"/>
      <c r="B28" t="s" s="12">
        <v>86</v>
      </c>
      <c r="C28" t="s" s="12">
        <v>15</v>
      </c>
      <c r="D28" t="s" s="12">
        <v>16</v>
      </c>
      <c r="E28" s="56"/>
      <c r="F28" s="57"/>
      <c r="G28" s="57"/>
      <c r="H28" s="57"/>
      <c r="I28" s="57"/>
      <c r="J28" s="57"/>
      <c r="K28" s="57"/>
      <c r="L28" s="57"/>
      <c r="M28" s="57"/>
    </row>
    <row r="29" ht="20.7" customHeight="1">
      <c r="A29" s="15"/>
      <c r="B29" t="s" s="12">
        <v>88</v>
      </c>
      <c r="C29" s="21">
        <v>964</v>
      </c>
      <c r="D29" s="22">
        <f>C29/C31</f>
        <v>0.450046685340803</v>
      </c>
      <c r="E29" s="56"/>
      <c r="F29" s="57"/>
      <c r="G29" s="57"/>
      <c r="H29" s="57"/>
      <c r="I29" s="57"/>
      <c r="J29" s="57"/>
      <c r="K29" s="57"/>
      <c r="L29" s="57"/>
      <c r="M29" s="57"/>
    </row>
    <row r="30" ht="20.7" customHeight="1">
      <c r="A30" s="15"/>
      <c r="B30" t="s" s="12">
        <v>90</v>
      </c>
      <c r="C30" s="21">
        <v>1178</v>
      </c>
      <c r="D30" s="22">
        <f>C30/C31</f>
        <v>0.5499533146591971</v>
      </c>
      <c r="E30" s="56"/>
      <c r="F30" s="57"/>
      <c r="G30" s="57"/>
      <c r="H30" s="57"/>
      <c r="I30" s="57"/>
      <c r="J30" s="57"/>
      <c r="K30" s="57"/>
      <c r="L30" s="57"/>
      <c r="M30" s="57"/>
    </row>
    <row r="31" ht="20.7" customHeight="1">
      <c r="A31" s="15"/>
      <c r="B31" t="s" s="12">
        <v>40</v>
      </c>
      <c r="C31" s="21">
        <f>SUM(C29:C30)</f>
        <v>2142</v>
      </c>
      <c r="D31" s="22">
        <f>SUM(D29:D30)</f>
        <v>1</v>
      </c>
      <c r="E31" s="56"/>
      <c r="F31" s="57"/>
      <c r="G31" s="57"/>
      <c r="H31" s="57"/>
      <c r="I31" s="57"/>
      <c r="J31" s="57"/>
      <c r="K31" s="57"/>
      <c r="L31" s="57"/>
      <c r="M31" s="57"/>
    </row>
    <row r="32" ht="20.35" customHeight="1">
      <c r="A32" s="46"/>
      <c r="B32" s="62"/>
      <c r="C32" s="60"/>
      <c r="D32" s="60"/>
      <c r="E32" s="57"/>
      <c r="F32" s="57"/>
      <c r="G32" s="57"/>
      <c r="H32" s="57"/>
      <c r="I32" s="57"/>
      <c r="J32" s="57"/>
      <c r="K32" s="57"/>
      <c r="L32" s="57"/>
      <c r="M32" s="57"/>
    </row>
    <row r="33" ht="20.05" customHeight="1">
      <c r="A33" s="46"/>
      <c r="B33" s="63"/>
      <c r="C33" s="57"/>
      <c r="D33" s="57"/>
      <c r="E33" s="57"/>
      <c r="F33" s="57"/>
      <c r="G33" s="57"/>
      <c r="H33" s="57"/>
      <c r="I33" s="57"/>
      <c r="J33" s="57"/>
      <c r="K33" s="57"/>
      <c r="L33" s="57"/>
      <c r="M33" s="57"/>
    </row>
    <row r="34" ht="20.05" customHeight="1">
      <c r="A34" s="46"/>
      <c r="B34" s="63"/>
      <c r="C34" s="57"/>
      <c r="D34" s="57"/>
      <c r="E34" s="57"/>
      <c r="F34" s="57"/>
      <c r="G34" s="57"/>
      <c r="H34" s="57"/>
      <c r="I34" s="57"/>
      <c r="J34" s="57"/>
      <c r="K34" s="57"/>
      <c r="L34" s="57"/>
      <c r="M34" s="57"/>
    </row>
    <row r="35" ht="20.05" customHeight="1">
      <c r="A35" s="46"/>
      <c r="B35" s="63"/>
      <c r="C35" s="57"/>
      <c r="D35" s="57"/>
      <c r="E35" s="57"/>
      <c r="F35" s="57"/>
      <c r="G35" s="57"/>
      <c r="H35" s="57"/>
      <c r="I35" s="57"/>
      <c r="J35" s="57"/>
      <c r="K35" s="57"/>
      <c r="L35" s="57"/>
      <c r="M35" s="57"/>
    </row>
    <row r="36" ht="20.05" customHeight="1">
      <c r="A36" s="46"/>
      <c r="B36" s="63"/>
      <c r="C36" s="57"/>
      <c r="D36" s="57"/>
      <c r="E36" s="57"/>
      <c r="F36" s="57"/>
      <c r="G36" s="57"/>
      <c r="H36" s="57"/>
      <c r="I36" s="57"/>
      <c r="J36" s="57"/>
      <c r="K36" s="57"/>
      <c r="L36" s="57"/>
      <c r="M36" s="57"/>
    </row>
    <row r="37" ht="20.05" customHeight="1">
      <c r="A37" s="46"/>
      <c r="B37" s="63"/>
      <c r="C37" s="57"/>
      <c r="D37" s="57"/>
      <c r="E37" s="57"/>
      <c r="F37" s="57"/>
      <c r="G37" s="57"/>
      <c r="H37" s="57"/>
      <c r="I37" s="57"/>
      <c r="J37" s="57"/>
      <c r="K37" s="57"/>
      <c r="L37" s="57"/>
      <c r="M37" s="57"/>
    </row>
    <row r="38" ht="20.05" customHeight="1">
      <c r="A38" s="46"/>
      <c r="B38" s="63"/>
      <c r="C38" s="57"/>
      <c r="D38" s="57"/>
      <c r="E38" s="57"/>
      <c r="F38" s="57"/>
      <c r="G38" s="57"/>
      <c r="H38" s="57"/>
      <c r="I38" s="57"/>
      <c r="J38" s="57"/>
      <c r="K38" s="57"/>
      <c r="L38" s="57"/>
      <c r="M38" s="57"/>
    </row>
    <row r="39" ht="20.05" customHeight="1">
      <c r="A39" s="46"/>
      <c r="B39" s="63"/>
      <c r="C39" s="57"/>
      <c r="D39" s="57"/>
      <c r="E39" s="57"/>
      <c r="F39" s="57"/>
      <c r="G39" s="57"/>
      <c r="H39" s="57"/>
      <c r="I39" s="57"/>
      <c r="J39" s="57"/>
      <c r="K39" s="57"/>
      <c r="L39" s="57"/>
      <c r="M39" s="57"/>
    </row>
    <row r="40" ht="20.05" customHeight="1">
      <c r="A40" s="46"/>
      <c r="B40" s="63"/>
      <c r="C40" s="57"/>
      <c r="D40" s="57"/>
      <c r="E40" s="57"/>
      <c r="F40" s="57"/>
      <c r="G40" s="57"/>
      <c r="H40" s="57"/>
      <c r="I40" s="57"/>
      <c r="J40" s="57"/>
      <c r="K40" s="57"/>
      <c r="L40" s="57"/>
      <c r="M40" s="57"/>
    </row>
    <row r="41" ht="20.05" customHeight="1">
      <c r="A41" s="46"/>
      <c r="B41" s="63"/>
      <c r="C41" s="57"/>
      <c r="D41" s="57"/>
      <c r="E41" s="57"/>
      <c r="F41" s="57"/>
      <c r="G41" s="57"/>
      <c r="H41" s="57"/>
      <c r="I41" s="57"/>
      <c r="J41" s="57"/>
      <c r="K41" s="57"/>
      <c r="L41" s="57"/>
      <c r="M41" s="57"/>
    </row>
    <row r="42" ht="20.05" customHeight="1">
      <c r="A42" s="46"/>
      <c r="B42" s="63"/>
      <c r="C42" s="57"/>
      <c r="D42" s="57"/>
      <c r="E42" s="57"/>
      <c r="F42" s="57"/>
      <c r="G42" s="57"/>
      <c r="H42" s="57"/>
      <c r="I42" s="57"/>
      <c r="J42" s="57"/>
      <c r="K42" s="57"/>
      <c r="L42" s="57"/>
      <c r="M42" s="57"/>
    </row>
    <row r="43" ht="20.05" customHeight="1">
      <c r="A43" s="46"/>
      <c r="B43" s="63"/>
      <c r="C43" s="57"/>
      <c r="D43" s="57"/>
      <c r="E43" s="57"/>
      <c r="F43" s="57"/>
      <c r="G43" s="57"/>
      <c r="H43" s="57"/>
      <c r="I43" s="57"/>
      <c r="J43" s="57"/>
      <c r="K43" s="57"/>
      <c r="L43" s="57"/>
      <c r="M43" s="57"/>
    </row>
    <row r="44" ht="20.05" customHeight="1">
      <c r="A44" s="46"/>
      <c r="B44" s="63"/>
      <c r="C44" s="57"/>
      <c r="D44" s="57"/>
      <c r="E44" s="57"/>
      <c r="F44" s="57"/>
      <c r="G44" s="57"/>
      <c r="H44" s="57"/>
      <c r="I44" s="57"/>
      <c r="J44" s="57"/>
      <c r="K44" s="57"/>
      <c r="L44" s="57"/>
      <c r="M44" s="57"/>
    </row>
    <row r="45" ht="20.05" customHeight="1">
      <c r="A45" s="46"/>
      <c r="B45" s="63"/>
      <c r="C45" s="57"/>
      <c r="D45" s="57"/>
      <c r="E45" s="57"/>
      <c r="F45" s="57"/>
      <c r="G45" s="57"/>
      <c r="H45" s="57"/>
      <c r="I45" s="57"/>
      <c r="J45" s="57"/>
      <c r="K45" s="57"/>
      <c r="L45" s="57"/>
      <c r="M45" s="57"/>
    </row>
    <row r="46" ht="20.05" customHeight="1">
      <c r="A46" s="46"/>
      <c r="B46" s="63"/>
      <c r="C46" s="57"/>
      <c r="D46" s="57"/>
      <c r="E46" s="57"/>
      <c r="F46" s="57"/>
      <c r="G46" s="57"/>
      <c r="H46" s="57"/>
      <c r="I46" s="57"/>
      <c r="J46" s="57"/>
      <c r="K46" s="57"/>
      <c r="L46" s="57"/>
      <c r="M46" s="57"/>
    </row>
    <row r="47" ht="20.05" customHeight="1">
      <c r="A47" s="46"/>
      <c r="B47" s="63"/>
      <c r="C47" s="57"/>
      <c r="D47" s="57"/>
      <c r="E47" s="57"/>
      <c r="F47" s="57"/>
      <c r="G47" s="57"/>
      <c r="H47" s="57"/>
      <c r="I47" s="57"/>
      <c r="J47" s="57"/>
      <c r="K47" s="57"/>
      <c r="L47" s="57"/>
      <c r="M47" s="57"/>
    </row>
    <row r="48" ht="20.05" customHeight="1">
      <c r="A48" s="46"/>
      <c r="B48" s="63"/>
      <c r="C48" s="57"/>
      <c r="D48" s="57"/>
      <c r="E48" s="57"/>
      <c r="F48" s="57"/>
      <c r="G48" s="57"/>
      <c r="H48" s="57"/>
      <c r="I48" s="57"/>
      <c r="J48" s="57"/>
      <c r="K48" s="57"/>
      <c r="L48" s="57"/>
      <c r="M48" s="57"/>
    </row>
    <row r="49" ht="20.05" customHeight="1">
      <c r="A49" s="46"/>
      <c r="B49" s="63"/>
      <c r="C49" s="57"/>
      <c r="D49" s="57"/>
      <c r="E49" s="57"/>
      <c r="F49" s="57"/>
      <c r="G49" s="57"/>
      <c r="H49" s="57"/>
      <c r="I49" s="57"/>
      <c r="J49" s="57"/>
      <c r="K49" s="57"/>
      <c r="L49" s="57"/>
      <c r="M49" s="57"/>
    </row>
    <row r="50" ht="20.05" customHeight="1">
      <c r="A50" s="46"/>
      <c r="B50" s="63"/>
      <c r="C50" s="57"/>
      <c r="D50" s="57"/>
      <c r="E50" s="57"/>
      <c r="F50" s="57"/>
      <c r="G50" s="57"/>
      <c r="H50" s="57"/>
      <c r="I50" s="57"/>
      <c r="J50" s="57"/>
      <c r="K50" s="57"/>
      <c r="L50" s="57"/>
      <c r="M50" s="57"/>
    </row>
    <row r="51" ht="20.05" customHeight="1">
      <c r="A51" s="46"/>
      <c r="B51" s="63"/>
      <c r="C51" s="57"/>
      <c r="D51" s="57"/>
      <c r="E51" s="57"/>
      <c r="F51" s="57"/>
      <c r="G51" s="57"/>
      <c r="H51" s="57"/>
      <c r="I51" s="57"/>
      <c r="J51" s="57"/>
      <c r="K51" s="57"/>
      <c r="L51" s="57"/>
      <c r="M51" s="57"/>
    </row>
    <row r="52" ht="20.05" customHeight="1">
      <c r="A52" s="46"/>
      <c r="B52" s="63"/>
      <c r="C52" s="57"/>
      <c r="D52" s="57"/>
      <c r="E52" s="57"/>
      <c r="F52" s="57"/>
      <c r="G52" s="57"/>
      <c r="H52" s="57"/>
      <c r="I52" s="57"/>
      <c r="J52" s="57"/>
      <c r="K52" s="57"/>
      <c r="L52" s="57"/>
      <c r="M52" s="57"/>
    </row>
    <row r="53" ht="20.05" customHeight="1">
      <c r="A53" s="46"/>
      <c r="B53" s="63"/>
      <c r="C53" s="57"/>
      <c r="D53" s="57"/>
      <c r="E53" s="57"/>
      <c r="F53" s="57"/>
      <c r="G53" s="57"/>
      <c r="H53" s="57"/>
      <c r="I53" s="57"/>
      <c r="J53" s="57"/>
      <c r="K53" s="57"/>
      <c r="L53" s="57"/>
      <c r="M53" s="57"/>
    </row>
    <row r="54" ht="20.05" customHeight="1">
      <c r="A54" s="46"/>
      <c r="B54" s="63"/>
      <c r="C54" s="57"/>
      <c r="D54" s="57"/>
      <c r="E54" s="57"/>
      <c r="F54" s="57"/>
      <c r="G54" s="57"/>
      <c r="H54" s="57"/>
      <c r="I54" s="57"/>
      <c r="J54" s="57"/>
      <c r="K54" s="57"/>
      <c r="L54" s="57"/>
      <c r="M54" s="57"/>
    </row>
    <row r="55" ht="20.05" customHeight="1">
      <c r="A55" s="46"/>
      <c r="B55" s="63"/>
      <c r="C55" s="57"/>
      <c r="D55" s="57"/>
      <c r="E55" s="57"/>
      <c r="F55" s="57"/>
      <c r="G55" s="57"/>
      <c r="H55" s="57"/>
      <c r="I55" s="57"/>
      <c r="J55" s="57"/>
      <c r="K55" s="57"/>
      <c r="L55" s="57"/>
      <c r="M55" s="57"/>
    </row>
    <row r="56" ht="20.05" customHeight="1">
      <c r="A56" s="46"/>
      <c r="B56" s="63"/>
      <c r="C56" s="57"/>
      <c r="D56" s="57"/>
      <c r="E56" s="57"/>
      <c r="F56" s="57"/>
      <c r="G56" s="57"/>
      <c r="H56" s="57"/>
      <c r="I56" s="57"/>
      <c r="J56" s="57"/>
      <c r="K56" s="57"/>
      <c r="L56" s="57"/>
      <c r="M56" s="57"/>
    </row>
    <row r="57" ht="20.05" customHeight="1">
      <c r="A57" s="46"/>
      <c r="B57" s="63"/>
      <c r="C57" s="57"/>
      <c r="D57" s="57"/>
      <c r="E57" s="57"/>
      <c r="F57" s="57"/>
      <c r="G57" s="57"/>
      <c r="H57" s="57"/>
      <c r="I57" s="57"/>
      <c r="J57" s="57"/>
      <c r="K57" s="57"/>
      <c r="L57" s="57"/>
      <c r="M57" s="57"/>
    </row>
    <row r="58" ht="20.05" customHeight="1">
      <c r="A58" s="46"/>
      <c r="B58" s="63"/>
      <c r="C58" s="57"/>
      <c r="D58" s="57"/>
      <c r="E58" s="57"/>
      <c r="F58" s="57"/>
      <c r="G58" s="57"/>
      <c r="H58" s="57"/>
      <c r="I58" s="57"/>
      <c r="J58" s="57"/>
      <c r="K58" s="57"/>
      <c r="L58" s="57"/>
      <c r="M58" s="57"/>
    </row>
    <row r="59" ht="20.05" customHeight="1">
      <c r="A59" s="46"/>
      <c r="B59" s="63"/>
      <c r="C59" s="57"/>
      <c r="D59" s="57"/>
      <c r="E59" s="57"/>
      <c r="F59" s="57"/>
      <c r="G59" s="57"/>
      <c r="H59" s="57"/>
      <c r="I59" s="57"/>
      <c r="J59" s="57"/>
      <c r="K59" s="57"/>
      <c r="L59" s="57"/>
      <c r="M59" s="57"/>
    </row>
    <row r="60" ht="20.05" customHeight="1">
      <c r="A60" s="46"/>
      <c r="B60" s="63"/>
      <c r="C60" s="57"/>
      <c r="D60" s="57"/>
      <c r="E60" s="57"/>
      <c r="F60" s="57"/>
      <c r="G60" s="57"/>
      <c r="H60" s="57"/>
      <c r="I60" s="57"/>
      <c r="J60" s="57"/>
      <c r="K60" s="57"/>
      <c r="L60" s="57"/>
      <c r="M60" s="57"/>
    </row>
    <row r="61" ht="20.05" customHeight="1">
      <c r="A61" s="46"/>
      <c r="B61" s="63"/>
      <c r="C61" s="57"/>
      <c r="D61" s="57"/>
      <c r="E61" s="57"/>
      <c r="F61" s="57"/>
      <c r="G61" s="57"/>
      <c r="H61" s="57"/>
      <c r="I61" s="57"/>
      <c r="J61" s="57"/>
      <c r="K61" s="57"/>
      <c r="L61" s="57"/>
      <c r="M61" s="57"/>
    </row>
    <row r="62" ht="20.05" customHeight="1">
      <c r="A62" s="46"/>
      <c r="B62" s="63"/>
      <c r="C62" s="57"/>
      <c r="D62" s="57"/>
      <c r="E62" s="57"/>
      <c r="F62" s="57"/>
      <c r="G62" s="57"/>
      <c r="H62" s="57"/>
      <c r="I62" s="57"/>
      <c r="J62" s="57"/>
      <c r="K62" s="57"/>
      <c r="L62" s="57"/>
      <c r="M62" s="57"/>
    </row>
    <row r="63" ht="20.05" customHeight="1">
      <c r="A63" s="46"/>
      <c r="B63" s="63"/>
      <c r="C63" s="57"/>
      <c r="D63" s="57"/>
      <c r="E63" s="57"/>
      <c r="F63" s="57"/>
      <c r="G63" s="57"/>
      <c r="H63" s="57"/>
      <c r="I63" s="57"/>
      <c r="J63" s="57"/>
      <c r="K63" s="57"/>
      <c r="L63" s="57"/>
      <c r="M63" s="57"/>
    </row>
    <row r="64" ht="20.05" customHeight="1">
      <c r="A64" s="46"/>
      <c r="B64" s="63"/>
      <c r="C64" s="57"/>
      <c r="D64" s="57"/>
      <c r="E64" s="57"/>
      <c r="F64" s="57"/>
      <c r="G64" s="57"/>
      <c r="H64" s="57"/>
      <c r="I64" s="57"/>
      <c r="J64" s="57"/>
      <c r="K64" s="57"/>
      <c r="L64" s="57"/>
      <c r="M64" s="57"/>
    </row>
    <row r="65" ht="20.05" customHeight="1">
      <c r="A65" s="46"/>
      <c r="B65" s="63"/>
      <c r="C65" s="57"/>
      <c r="D65" s="57"/>
      <c r="E65" s="57"/>
      <c r="F65" s="57"/>
      <c r="G65" s="57"/>
      <c r="H65" s="57"/>
      <c r="I65" s="57"/>
      <c r="J65" s="57"/>
      <c r="K65" s="57"/>
      <c r="L65" s="57"/>
      <c r="M65" s="57"/>
    </row>
    <row r="66" ht="20.05" customHeight="1">
      <c r="A66" s="46"/>
      <c r="B66" s="63"/>
      <c r="C66" s="57"/>
      <c r="D66" s="57"/>
      <c r="E66" s="57"/>
      <c r="F66" s="57"/>
      <c r="G66" s="57"/>
      <c r="H66" s="57"/>
      <c r="I66" s="57"/>
      <c r="J66" s="57"/>
      <c r="K66" s="57"/>
      <c r="L66" s="57"/>
      <c r="M66" s="57"/>
    </row>
    <row r="67" ht="20.05" customHeight="1">
      <c r="A67" s="46"/>
      <c r="B67" s="63"/>
      <c r="C67" s="57"/>
      <c r="D67" s="57"/>
      <c r="E67" s="57"/>
      <c r="F67" s="57"/>
      <c r="G67" s="57"/>
      <c r="H67" s="57"/>
      <c r="I67" s="57"/>
      <c r="J67" s="57"/>
      <c r="K67" s="57"/>
      <c r="L67" s="57"/>
      <c r="M67" s="57"/>
    </row>
    <row r="68" ht="20.05" customHeight="1">
      <c r="A68" s="46"/>
      <c r="B68" s="63"/>
      <c r="C68" s="57"/>
      <c r="D68" s="57"/>
      <c r="E68" s="57"/>
      <c r="F68" s="57"/>
      <c r="G68" s="57"/>
      <c r="H68" s="57"/>
      <c r="I68" s="57"/>
      <c r="J68" s="57"/>
      <c r="K68" s="57"/>
      <c r="L68" s="57"/>
      <c r="M68" s="57"/>
    </row>
    <row r="69" ht="20.05" customHeight="1">
      <c r="A69" s="46"/>
      <c r="B69" s="63"/>
      <c r="C69" s="57"/>
      <c r="D69" s="57"/>
      <c r="E69" s="57"/>
      <c r="F69" s="57"/>
      <c r="G69" s="57"/>
      <c r="H69" s="57"/>
      <c r="I69" s="57"/>
      <c r="J69" s="57"/>
      <c r="K69" s="57"/>
      <c r="L69" s="57"/>
      <c r="M69" s="57"/>
    </row>
    <row r="70" ht="20.05" customHeight="1">
      <c r="A70" s="46"/>
      <c r="B70" s="63"/>
      <c r="C70" s="57"/>
      <c r="D70" s="57"/>
      <c r="E70" s="57"/>
      <c r="F70" s="57"/>
      <c r="G70" s="57"/>
      <c r="H70" s="57"/>
      <c r="I70" s="57"/>
      <c r="J70" s="57"/>
      <c r="K70" s="57"/>
      <c r="L70" s="57"/>
      <c r="M70" s="57"/>
    </row>
    <row r="71" ht="20.05" customHeight="1">
      <c r="A71" s="46"/>
      <c r="B71" s="63"/>
      <c r="C71" s="57"/>
      <c r="D71" s="57"/>
      <c r="E71" s="57"/>
      <c r="F71" s="57"/>
      <c r="G71" s="57"/>
      <c r="H71" s="57"/>
      <c r="I71" s="57"/>
      <c r="J71" s="57"/>
      <c r="K71" s="57"/>
      <c r="L71" s="57"/>
      <c r="M71" s="57"/>
    </row>
    <row r="72" ht="20.05" customHeight="1">
      <c r="A72" s="46"/>
      <c r="B72" s="63"/>
      <c r="C72" s="57"/>
      <c r="D72" s="57"/>
      <c r="E72" s="57"/>
      <c r="F72" s="57"/>
      <c r="G72" s="57"/>
      <c r="H72" s="57"/>
      <c r="I72" s="57"/>
      <c r="J72" s="57"/>
      <c r="K72" s="57"/>
      <c r="L72" s="57"/>
      <c r="M72" s="57"/>
    </row>
    <row r="73" ht="20.05" customHeight="1">
      <c r="A73" s="46"/>
      <c r="B73" s="63"/>
      <c r="C73" s="57"/>
      <c r="D73" s="57"/>
      <c r="E73" s="57"/>
      <c r="F73" s="57"/>
      <c r="G73" s="57"/>
      <c r="H73" s="57"/>
      <c r="I73" s="57"/>
      <c r="J73" s="57"/>
      <c r="K73" s="57"/>
      <c r="L73" s="57"/>
      <c r="M73" s="57"/>
    </row>
    <row r="74" ht="20.05" customHeight="1">
      <c r="A74" s="46"/>
      <c r="B74" s="63"/>
      <c r="C74" s="57"/>
      <c r="D74" s="57"/>
      <c r="E74" s="57"/>
      <c r="F74" s="57"/>
      <c r="G74" s="57"/>
      <c r="H74" s="57"/>
      <c r="I74" s="57"/>
      <c r="J74" s="57"/>
      <c r="K74" s="57"/>
      <c r="L74" s="57"/>
      <c r="M74" s="57"/>
    </row>
    <row r="75" ht="20.05" customHeight="1">
      <c r="A75" s="46"/>
      <c r="B75" s="63"/>
      <c r="C75" s="57"/>
      <c r="D75" s="57"/>
      <c r="E75" s="57"/>
      <c r="F75" s="57"/>
      <c r="G75" s="57"/>
      <c r="H75" s="57"/>
      <c r="I75" s="57"/>
      <c r="J75" s="57"/>
      <c r="K75" s="57"/>
      <c r="L75" s="57"/>
      <c r="M75" s="57"/>
    </row>
    <row r="76" ht="20.05" customHeight="1">
      <c r="A76" s="46"/>
      <c r="B76" s="63"/>
      <c r="C76" s="57"/>
      <c r="D76" s="57"/>
      <c r="E76" s="57"/>
      <c r="F76" s="57"/>
      <c r="G76" s="57"/>
      <c r="H76" s="57"/>
      <c r="I76" s="57"/>
      <c r="J76" s="57"/>
      <c r="K76" s="57"/>
      <c r="L76" s="57"/>
      <c r="M76" s="57"/>
    </row>
    <row r="77" ht="20.05" customHeight="1">
      <c r="A77" s="46"/>
      <c r="B77" s="63"/>
      <c r="C77" s="57"/>
      <c r="D77" s="57"/>
      <c r="E77" s="57"/>
      <c r="F77" s="57"/>
      <c r="G77" s="57"/>
      <c r="H77" s="57"/>
      <c r="I77" s="57"/>
      <c r="J77" s="57"/>
      <c r="K77" s="57"/>
      <c r="L77" s="57"/>
      <c r="M77" s="57"/>
    </row>
    <row r="78" ht="20.05" customHeight="1">
      <c r="A78" s="46"/>
      <c r="B78" s="63"/>
      <c r="C78" s="57"/>
      <c r="D78" s="57"/>
      <c r="E78" s="57"/>
      <c r="F78" s="57"/>
      <c r="G78" s="57"/>
      <c r="H78" s="57"/>
      <c r="I78" s="57"/>
      <c r="J78" s="57"/>
      <c r="K78" s="57"/>
      <c r="L78" s="57"/>
      <c r="M78" s="57"/>
    </row>
    <row r="79" ht="20.05" customHeight="1">
      <c r="A79" s="46"/>
      <c r="B79" s="63"/>
      <c r="C79" s="57"/>
      <c r="D79" s="57"/>
      <c r="E79" s="57"/>
      <c r="F79" s="57"/>
      <c r="G79" s="57"/>
      <c r="H79" s="57"/>
      <c r="I79" s="57"/>
      <c r="J79" s="57"/>
      <c r="K79" s="57"/>
      <c r="L79" s="57"/>
      <c r="M79" s="57"/>
    </row>
    <row r="80" ht="20.05" customHeight="1">
      <c r="A80" s="46"/>
      <c r="B80" s="63"/>
      <c r="C80" s="57"/>
      <c r="D80" s="57"/>
      <c r="E80" s="57"/>
      <c r="F80" s="57"/>
      <c r="G80" s="57"/>
      <c r="H80" s="57"/>
      <c r="I80" s="57"/>
      <c r="J80" s="57"/>
      <c r="K80" s="57"/>
      <c r="L80" s="57"/>
      <c r="M80" s="57"/>
    </row>
    <row r="81" ht="20.05" customHeight="1">
      <c r="A81" s="46"/>
      <c r="B81" s="63"/>
      <c r="C81" s="57"/>
      <c r="D81" s="57"/>
      <c r="E81" s="57"/>
      <c r="F81" s="57"/>
      <c r="G81" s="57"/>
      <c r="H81" s="57"/>
      <c r="I81" s="57"/>
      <c r="J81" s="57"/>
      <c r="K81" s="57"/>
      <c r="L81" s="57"/>
      <c r="M81" s="57"/>
    </row>
    <row r="82" ht="20.05" customHeight="1">
      <c r="A82" s="46"/>
      <c r="B82" s="63"/>
      <c r="C82" s="57"/>
      <c r="D82" s="57"/>
      <c r="E82" s="57"/>
      <c r="F82" s="57"/>
      <c r="G82" s="57"/>
      <c r="H82" s="57"/>
      <c r="I82" s="57"/>
      <c r="J82" s="57"/>
      <c r="K82" s="57"/>
      <c r="L82" s="57"/>
      <c r="M82" s="57"/>
    </row>
    <row r="83" ht="20.05" customHeight="1">
      <c r="A83" s="46"/>
      <c r="B83" s="63"/>
      <c r="C83" s="57"/>
      <c r="D83" s="57"/>
      <c r="E83" s="57"/>
      <c r="F83" s="57"/>
      <c r="G83" s="57"/>
      <c r="H83" s="57"/>
      <c r="I83" s="57"/>
      <c r="J83" s="57"/>
      <c r="K83" s="57"/>
      <c r="L83" s="57"/>
      <c r="M83" s="57"/>
    </row>
    <row r="84" ht="20.05" customHeight="1">
      <c r="A84" s="46"/>
      <c r="B84" s="63"/>
      <c r="C84" s="57"/>
      <c r="D84" s="57"/>
      <c r="E84" s="57"/>
      <c r="F84" s="57"/>
      <c r="G84" s="57"/>
      <c r="H84" s="57"/>
      <c r="I84" s="57"/>
      <c r="J84" s="57"/>
      <c r="K84" s="57"/>
      <c r="L84" s="57"/>
      <c r="M84" s="57"/>
    </row>
    <row r="85" ht="20.05" customHeight="1">
      <c r="A85" s="46"/>
      <c r="B85" s="63"/>
      <c r="C85" s="57"/>
      <c r="D85" s="57"/>
      <c r="E85" s="57"/>
      <c r="F85" s="57"/>
      <c r="G85" s="57"/>
      <c r="H85" s="57"/>
      <c r="I85" s="57"/>
      <c r="J85" s="57"/>
      <c r="K85" s="57"/>
      <c r="L85" s="57"/>
      <c r="M85" s="57"/>
    </row>
    <row r="86" ht="20.05" customHeight="1">
      <c r="A86" s="46"/>
      <c r="B86" s="63"/>
      <c r="C86" s="57"/>
      <c r="D86" s="57"/>
      <c r="E86" s="57"/>
      <c r="F86" s="57"/>
      <c r="G86" s="57"/>
      <c r="H86" s="57"/>
      <c r="I86" s="57"/>
      <c r="J86" s="57"/>
      <c r="K86" s="57"/>
      <c r="L86" s="57"/>
      <c r="M86" s="57"/>
    </row>
    <row r="87" ht="20.05" customHeight="1">
      <c r="A87" s="46"/>
      <c r="B87" s="63"/>
      <c r="C87" s="57"/>
      <c r="D87" s="57"/>
      <c r="E87" s="57"/>
      <c r="F87" s="57"/>
      <c r="G87" s="57"/>
      <c r="H87" s="57"/>
      <c r="I87" s="57"/>
      <c r="J87" s="57"/>
      <c r="K87" s="57"/>
      <c r="L87" s="57"/>
      <c r="M87" s="57"/>
    </row>
    <row r="88" ht="20.05" customHeight="1">
      <c r="A88" s="46"/>
      <c r="B88" s="63"/>
      <c r="C88" s="57"/>
      <c r="D88" s="57"/>
      <c r="E88" s="57"/>
      <c r="F88" s="57"/>
      <c r="G88" s="57"/>
      <c r="H88" s="57"/>
      <c r="I88" s="57"/>
      <c r="J88" s="57"/>
      <c r="K88" s="57"/>
      <c r="L88" s="57"/>
      <c r="M88" s="57"/>
    </row>
    <row r="89" ht="20.05" customHeight="1">
      <c r="A89" s="46"/>
      <c r="B89" s="63"/>
      <c r="C89" s="57"/>
      <c r="D89" s="57"/>
      <c r="E89" s="57"/>
      <c r="F89" s="57"/>
      <c r="G89" s="57"/>
      <c r="H89" s="57"/>
      <c r="I89" s="57"/>
      <c r="J89" s="57"/>
      <c r="K89" s="57"/>
      <c r="L89" s="57"/>
      <c r="M89" s="57"/>
    </row>
    <row r="90" ht="20.05" customHeight="1">
      <c r="A90" s="46"/>
      <c r="B90" s="63"/>
      <c r="C90" s="57"/>
      <c r="D90" s="57"/>
      <c r="E90" s="57"/>
      <c r="F90" s="57"/>
      <c r="G90" s="57"/>
      <c r="H90" s="57"/>
      <c r="I90" s="57"/>
      <c r="J90" s="57"/>
      <c r="K90" s="57"/>
      <c r="L90" s="57"/>
      <c r="M90" s="57"/>
    </row>
    <row r="91" ht="20.05" customHeight="1">
      <c r="A91" s="46"/>
      <c r="B91" s="63"/>
      <c r="C91" s="57"/>
      <c r="D91" s="57"/>
      <c r="E91" s="57"/>
      <c r="F91" s="57"/>
      <c r="G91" s="57"/>
      <c r="H91" s="57"/>
      <c r="I91" s="57"/>
      <c r="J91" s="57"/>
      <c r="K91" s="57"/>
      <c r="L91" s="57"/>
      <c r="M91" s="57"/>
    </row>
    <row r="92" ht="20.05" customHeight="1">
      <c r="A92" s="46"/>
      <c r="B92" s="63"/>
      <c r="C92" s="57"/>
      <c r="D92" s="57"/>
      <c r="E92" s="57"/>
      <c r="F92" s="57"/>
      <c r="G92" s="57"/>
      <c r="H92" s="57"/>
      <c r="I92" s="57"/>
      <c r="J92" s="57"/>
      <c r="K92" s="57"/>
      <c r="L92" s="57"/>
      <c r="M92" s="57"/>
    </row>
    <row r="93" ht="20.05" customHeight="1">
      <c r="A93" s="46"/>
      <c r="B93" s="63"/>
      <c r="C93" s="57"/>
      <c r="D93" s="57"/>
      <c r="E93" s="57"/>
      <c r="F93" s="57"/>
      <c r="G93" s="57"/>
      <c r="H93" s="57"/>
      <c r="I93" s="57"/>
      <c r="J93" s="57"/>
      <c r="K93" s="57"/>
      <c r="L93" s="57"/>
      <c r="M93" s="57"/>
    </row>
    <row r="94" ht="20.05" customHeight="1">
      <c r="A94" s="46"/>
      <c r="B94" s="63"/>
      <c r="C94" s="57"/>
      <c r="D94" s="57"/>
      <c r="E94" s="57"/>
      <c r="F94" s="57"/>
      <c r="G94" s="57"/>
      <c r="H94" s="57"/>
      <c r="I94" s="57"/>
      <c r="J94" s="57"/>
      <c r="K94" s="57"/>
      <c r="L94" s="57"/>
      <c r="M94" s="57"/>
    </row>
    <row r="95" ht="20.05" customHeight="1">
      <c r="A95" s="46"/>
      <c r="B95" s="63"/>
      <c r="C95" s="57"/>
      <c r="D95" s="57"/>
      <c r="E95" s="57"/>
      <c r="F95" s="57"/>
      <c r="G95" s="57"/>
      <c r="H95" s="57"/>
      <c r="I95" s="57"/>
      <c r="J95" s="57"/>
      <c r="K95" s="57"/>
      <c r="L95" s="57"/>
      <c r="M95" s="57"/>
    </row>
    <row r="96" ht="20.05" customHeight="1">
      <c r="A96" s="46"/>
      <c r="B96" s="63"/>
      <c r="C96" s="57"/>
      <c r="D96" s="57"/>
      <c r="E96" s="57"/>
      <c r="F96" s="57"/>
      <c r="G96" s="57"/>
      <c r="H96" s="57"/>
      <c r="I96" s="57"/>
      <c r="J96" s="57"/>
      <c r="K96" s="57"/>
      <c r="L96" s="57"/>
      <c r="M96" s="57"/>
    </row>
    <row r="97" ht="20.05" customHeight="1">
      <c r="A97" s="46"/>
      <c r="B97" s="63"/>
      <c r="C97" s="57"/>
      <c r="D97" s="57"/>
      <c r="E97" s="57"/>
      <c r="F97" s="57"/>
      <c r="G97" s="57"/>
      <c r="H97" s="57"/>
      <c r="I97" s="57"/>
      <c r="J97" s="57"/>
      <c r="K97" s="57"/>
      <c r="L97" s="57"/>
      <c r="M97" s="57"/>
    </row>
    <row r="98" ht="20.05" customHeight="1">
      <c r="A98" s="46"/>
      <c r="B98" s="63"/>
      <c r="C98" s="57"/>
      <c r="D98" s="57"/>
      <c r="E98" s="57"/>
      <c r="F98" s="57"/>
      <c r="G98" s="57"/>
      <c r="H98" s="57"/>
      <c r="I98" s="57"/>
      <c r="J98" s="57"/>
      <c r="K98" s="57"/>
      <c r="L98" s="57"/>
      <c r="M98" s="57"/>
    </row>
    <row r="99" ht="20.05" customHeight="1">
      <c r="A99" s="46"/>
      <c r="B99" s="64"/>
      <c r="C99" s="65"/>
      <c r="D99" s="65"/>
      <c r="E99" s="57"/>
      <c r="F99" s="57"/>
      <c r="G99" s="57"/>
      <c r="H99" s="57"/>
      <c r="I99" s="57"/>
      <c r="J99" s="57"/>
      <c r="K99" s="57"/>
      <c r="L99" s="57"/>
      <c r="M99" s="57"/>
    </row>
    <row r="100" ht="20.05" customHeight="1">
      <c r="A100" s="46"/>
      <c r="B100" s="66"/>
      <c r="C100" s="67"/>
      <c r="D100" s="67"/>
      <c r="E100" s="57"/>
      <c r="F100" s="57"/>
      <c r="G100" s="57"/>
      <c r="H100" s="57"/>
      <c r="I100" s="57"/>
      <c r="J100" s="57"/>
      <c r="K100" s="57"/>
      <c r="L100" s="57"/>
      <c r="M100" s="57"/>
    </row>
    <row r="101" ht="20.05" customHeight="1">
      <c r="A101" s="46"/>
      <c r="B101" s="66"/>
      <c r="C101" s="67"/>
      <c r="D101" s="67"/>
      <c r="E101" s="57"/>
      <c r="F101" s="57"/>
      <c r="G101" s="57"/>
      <c r="H101" s="57"/>
      <c r="I101" s="57"/>
      <c r="J101" s="57"/>
      <c r="K101" s="57"/>
      <c r="L101" s="57"/>
      <c r="M101" s="57"/>
    </row>
    <row r="102" ht="20.05" customHeight="1">
      <c r="A102" s="46"/>
      <c r="B102" s="66"/>
      <c r="C102" s="67"/>
      <c r="D102" s="67"/>
      <c r="E102" s="57"/>
      <c r="F102" s="57"/>
      <c r="G102" s="57"/>
      <c r="H102" s="57"/>
      <c r="I102" s="57"/>
      <c r="J102" s="57"/>
      <c r="K102" s="57"/>
      <c r="L102" s="57"/>
      <c r="M102" s="57"/>
    </row>
    <row r="103" ht="20.05" customHeight="1">
      <c r="A103" s="46"/>
      <c r="B103" s="66"/>
      <c r="C103" s="67"/>
      <c r="D103" s="67"/>
      <c r="E103" s="57"/>
      <c r="F103" s="57"/>
      <c r="G103" s="57"/>
      <c r="H103" s="57"/>
      <c r="I103" s="57"/>
      <c r="J103" s="57"/>
      <c r="K103" s="57"/>
      <c r="L103" s="57"/>
      <c r="M103" s="57"/>
    </row>
    <row r="104" ht="20.05" customHeight="1">
      <c r="A104" s="46"/>
      <c r="B104" s="66"/>
      <c r="C104" s="67"/>
      <c r="D104" s="67"/>
      <c r="E104" s="57"/>
      <c r="F104" s="57"/>
      <c r="G104" s="57"/>
      <c r="H104" s="57"/>
      <c r="I104" s="57"/>
      <c r="J104" s="57"/>
      <c r="K104" s="57"/>
      <c r="L104" s="57"/>
      <c r="M104" s="57"/>
    </row>
    <row r="105" ht="20.05" customHeight="1">
      <c r="A105" s="46"/>
      <c r="B105" s="66"/>
      <c r="C105" s="67"/>
      <c r="D105" s="67"/>
      <c r="E105" s="57"/>
      <c r="F105" s="57"/>
      <c r="G105" s="57"/>
      <c r="H105" s="57"/>
      <c r="I105" s="57"/>
      <c r="J105" s="57"/>
      <c r="K105" s="57"/>
      <c r="L105" s="57"/>
      <c r="M105" s="57"/>
    </row>
    <row r="106" ht="20.05" customHeight="1">
      <c r="A106" s="46"/>
      <c r="B106" s="66"/>
      <c r="C106" s="67"/>
      <c r="D106" s="67"/>
      <c r="E106" s="57"/>
      <c r="F106" s="57"/>
      <c r="G106" s="57"/>
      <c r="H106" s="57"/>
      <c r="I106" s="57"/>
      <c r="J106" s="57"/>
      <c r="K106" s="57"/>
      <c r="L106" s="57"/>
      <c r="M106" s="57"/>
    </row>
    <row r="107" ht="20.05" customHeight="1">
      <c r="A107" s="46"/>
      <c r="B107" s="66"/>
      <c r="C107" s="67"/>
      <c r="D107" s="67"/>
      <c r="E107" s="57"/>
      <c r="F107" s="57"/>
      <c r="G107" s="57"/>
      <c r="H107" s="57"/>
      <c r="I107" s="57"/>
      <c r="J107" s="57"/>
      <c r="K107" s="57"/>
      <c r="L107" s="57"/>
      <c r="M107" s="57"/>
    </row>
    <row r="108" ht="20.05" customHeight="1">
      <c r="A108" s="46"/>
      <c r="B108" s="66"/>
      <c r="C108" s="67"/>
      <c r="D108" s="67"/>
      <c r="E108" s="57"/>
      <c r="F108" s="57"/>
      <c r="G108" s="57"/>
      <c r="H108" s="57"/>
      <c r="I108" s="57"/>
      <c r="J108" s="57"/>
      <c r="K108" s="57"/>
      <c r="L108" s="57"/>
      <c r="M108" s="57"/>
    </row>
  </sheetData>
  <mergeCells count="1">
    <mergeCell ref="A1:M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0.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7" customWidth="1"/>
    <col min="10" max="256" width="16.3516" style="127"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43</v>
      </c>
      <c r="G3" t="s" s="12">
        <v>15</v>
      </c>
      <c r="H3" t="s" s="12">
        <v>16</v>
      </c>
      <c r="I3" s="53"/>
    </row>
    <row r="4" ht="20.7" customHeight="1">
      <c r="A4" s="15"/>
      <c r="B4" t="s" s="12">
        <v>24</v>
      </c>
      <c r="C4" s="21">
        <v>3445</v>
      </c>
      <c r="D4" s="22">
        <f>C4/C6</f>
        <v>0.5682942923127681</v>
      </c>
      <c r="E4" s="55"/>
      <c r="F4" t="s" s="12">
        <v>49</v>
      </c>
      <c r="G4" s="21">
        <v>789</v>
      </c>
      <c r="H4" s="22">
        <f>G4/G6</f>
        <v>0.4579222286709228</v>
      </c>
      <c r="I4" s="56"/>
    </row>
    <row r="5" ht="32.7" customHeight="1">
      <c r="A5" s="15"/>
      <c r="B5" t="s" s="12">
        <v>32</v>
      </c>
      <c r="C5" s="21">
        <v>2617</v>
      </c>
      <c r="D5" s="22">
        <f>C5/C6</f>
        <v>0.4317057076872319</v>
      </c>
      <c r="E5" s="55"/>
      <c r="F5" t="s" s="12">
        <v>55</v>
      </c>
      <c r="G5" s="21">
        <v>934</v>
      </c>
      <c r="H5" s="22">
        <f>G5/G6</f>
        <v>0.5420777713290772</v>
      </c>
      <c r="I5" s="56"/>
    </row>
    <row r="6" ht="20.7" customHeight="1">
      <c r="A6" s="15"/>
      <c r="B6" t="s" s="41">
        <v>40</v>
      </c>
      <c r="C6" s="42">
        <f>SUM(C4:C5)</f>
        <v>6062</v>
      </c>
      <c r="D6" s="43">
        <f>SUM(D4:D5)</f>
        <v>1</v>
      </c>
      <c r="E6" s="55"/>
      <c r="F6" t="s" s="12">
        <v>40</v>
      </c>
      <c r="G6" s="21">
        <f>SUM(G4:G5)</f>
        <v>1723</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1542</v>
      </c>
      <c r="D9" s="22">
        <f>C9/C11</f>
        <v>0.2554671968190855</v>
      </c>
      <c r="E9" s="56"/>
      <c r="F9" s="57"/>
      <c r="G9" s="57"/>
      <c r="H9" s="57"/>
      <c r="I9" s="57"/>
    </row>
    <row r="10" ht="20.7" customHeight="1">
      <c r="A10" s="15"/>
      <c r="B10" t="s" s="12">
        <v>53</v>
      </c>
      <c r="C10" s="21">
        <v>4494</v>
      </c>
      <c r="D10" s="22">
        <f>C10/C11</f>
        <v>0.7445328031809145</v>
      </c>
      <c r="E10" s="56"/>
      <c r="F10" s="57"/>
      <c r="G10" s="57"/>
      <c r="H10" s="57"/>
      <c r="I10" s="57"/>
    </row>
    <row r="11" ht="20.35" customHeight="1">
      <c r="A11" s="15"/>
      <c r="B11" t="s" s="41">
        <v>40</v>
      </c>
      <c r="C11" s="42">
        <f>SUM(C9:C10)</f>
        <v>6036</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2123</v>
      </c>
      <c r="D14" s="22">
        <f>C14/C16</f>
        <v>0.3708944793850454</v>
      </c>
      <c r="E14" s="56"/>
      <c r="F14" s="57"/>
      <c r="G14" s="57"/>
      <c r="H14" s="57"/>
      <c r="I14" s="57"/>
    </row>
    <row r="15" ht="32.7" customHeight="1">
      <c r="A15" s="15"/>
      <c r="B15" t="s" s="12">
        <v>67</v>
      </c>
      <c r="C15" s="21">
        <v>3601</v>
      </c>
      <c r="D15" s="22">
        <f>C15/C16</f>
        <v>0.6291055206149546</v>
      </c>
      <c r="E15" s="56"/>
      <c r="F15" s="57"/>
      <c r="G15" s="57"/>
      <c r="H15" s="57"/>
      <c r="I15" s="57"/>
    </row>
    <row r="16" ht="20.35" customHeight="1">
      <c r="A16" s="15"/>
      <c r="B16" t="s" s="41">
        <v>40</v>
      </c>
      <c r="C16" s="42">
        <f>SUM(C14:C15)</f>
        <v>5724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2832</v>
      </c>
      <c r="D19" s="22">
        <f>C19/C21</f>
        <v>0.5572609208972845</v>
      </c>
      <c r="E19" s="56"/>
      <c r="F19" s="57"/>
      <c r="G19" s="57"/>
      <c r="H19" s="57"/>
      <c r="I19" s="57"/>
    </row>
    <row r="20" ht="32.7" customHeight="1">
      <c r="A20" s="15"/>
      <c r="B20" t="s" s="12">
        <v>77</v>
      </c>
      <c r="C20" s="21">
        <v>2250</v>
      </c>
      <c r="D20" s="22">
        <f>C20/C21</f>
        <v>0.4427390791027155</v>
      </c>
      <c r="E20" s="56"/>
      <c r="F20" s="57"/>
      <c r="G20" s="57"/>
      <c r="H20" s="57"/>
      <c r="I20" s="57"/>
    </row>
    <row r="21" ht="20.35" customHeight="1">
      <c r="A21" s="15"/>
      <c r="B21" t="s" s="41">
        <v>40</v>
      </c>
      <c r="C21" s="42">
        <f>SUM(C19:C20)</f>
        <v>5082</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1772</v>
      </c>
      <c r="D24" s="22">
        <f>C24/C26</f>
        <v>0.3440776699029126</v>
      </c>
      <c r="E24" s="56"/>
      <c r="F24" s="57"/>
      <c r="G24" s="57"/>
      <c r="H24" s="57"/>
      <c r="I24" s="57"/>
    </row>
    <row r="25" ht="20.7" customHeight="1">
      <c r="A25" s="15"/>
      <c r="B25" t="s" s="12">
        <v>84</v>
      </c>
      <c r="C25" s="21">
        <v>3378</v>
      </c>
      <c r="D25" s="22">
        <f>C25/C26</f>
        <v>0.6559223300970873</v>
      </c>
      <c r="E25" s="56"/>
      <c r="F25" s="57"/>
      <c r="G25" s="57"/>
      <c r="H25" s="57"/>
      <c r="I25" s="57"/>
    </row>
    <row r="26" ht="20.35" customHeight="1">
      <c r="A26" s="15"/>
      <c r="B26" t="s" s="41">
        <v>40</v>
      </c>
      <c r="C26" s="42">
        <f>SUM(C24:C25)</f>
        <v>5150</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2342</v>
      </c>
      <c r="D29" s="22">
        <f>C29/C31</f>
        <v>0.40801393728223</v>
      </c>
      <c r="E29" s="56"/>
      <c r="F29" s="57"/>
      <c r="G29" s="57"/>
      <c r="H29" s="57"/>
      <c r="I29" s="57"/>
    </row>
    <row r="30" ht="20.7" customHeight="1">
      <c r="A30" s="15"/>
      <c r="B30" t="s" s="12">
        <v>90</v>
      </c>
      <c r="C30" s="21">
        <v>3398</v>
      </c>
      <c r="D30" s="22">
        <f>C30/C31</f>
        <v>0.59198606271777</v>
      </c>
      <c r="E30" s="56"/>
      <c r="F30" s="57"/>
      <c r="G30" s="57"/>
      <c r="H30" s="57"/>
      <c r="I30" s="57"/>
    </row>
    <row r="31" ht="20.7" customHeight="1">
      <c r="A31" s="15"/>
      <c r="B31" t="s" s="12">
        <v>40</v>
      </c>
      <c r="C31" s="21">
        <f>SUM(C29:C30)</f>
        <v>5740</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1.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28" customWidth="1"/>
    <col min="10" max="256" width="16.3516" style="128"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44</v>
      </c>
      <c r="G3" t="s" s="12">
        <v>15</v>
      </c>
      <c r="H3" t="s" s="12">
        <v>16</v>
      </c>
      <c r="I3" s="53"/>
    </row>
    <row r="4" ht="20.7" customHeight="1">
      <c r="A4" s="15"/>
      <c r="B4" t="s" s="12">
        <v>24</v>
      </c>
      <c r="C4" s="21">
        <v>9142</v>
      </c>
      <c r="D4" s="22">
        <f>C4/C6</f>
        <v>0.5785709765204734</v>
      </c>
      <c r="E4" s="55"/>
      <c r="F4" t="s" s="12">
        <v>50</v>
      </c>
      <c r="G4" s="21">
        <v>4086</v>
      </c>
      <c r="H4" s="22">
        <f>G4/G6</f>
        <v>0.2750403877221325</v>
      </c>
      <c r="I4" s="56"/>
    </row>
    <row r="5" ht="32.7" customHeight="1">
      <c r="A5" s="15"/>
      <c r="B5" t="s" s="12">
        <v>32</v>
      </c>
      <c r="C5" s="21">
        <v>6659</v>
      </c>
      <c r="D5" s="22">
        <f>C5/C6</f>
        <v>0.4214290234795266</v>
      </c>
      <c r="E5" s="55"/>
      <c r="F5" t="s" s="12">
        <v>56</v>
      </c>
      <c r="G5" s="21">
        <v>10770</v>
      </c>
      <c r="H5" s="22">
        <f>G5/G6</f>
        <v>0.7249596122778675</v>
      </c>
      <c r="I5" s="56"/>
    </row>
    <row r="6" ht="20.7" customHeight="1">
      <c r="A6" s="15"/>
      <c r="B6" t="s" s="41">
        <v>40</v>
      </c>
      <c r="C6" s="42">
        <f>SUM(C4:C5)</f>
        <v>15801</v>
      </c>
      <c r="D6" s="43">
        <f>SUM(D4:D5)</f>
        <v>1</v>
      </c>
      <c r="E6" s="55"/>
      <c r="F6" t="s" s="12">
        <v>40</v>
      </c>
      <c r="G6" s="21">
        <f>SUM(G4:G5)</f>
        <v>14856</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4074</v>
      </c>
      <c r="D9" s="22">
        <f>C9/C11</f>
        <v>0.2585845763249762</v>
      </c>
      <c r="E9" s="56"/>
      <c r="F9" s="57"/>
      <c r="G9" s="57"/>
      <c r="H9" s="57"/>
      <c r="I9" s="57"/>
    </row>
    <row r="10" ht="20.7" customHeight="1">
      <c r="A10" s="15"/>
      <c r="B10" t="s" s="12">
        <v>53</v>
      </c>
      <c r="C10" s="21">
        <v>11681</v>
      </c>
      <c r="D10" s="22">
        <f>C10/C11</f>
        <v>0.7414154236750238</v>
      </c>
      <c r="E10" s="56"/>
      <c r="F10" s="57"/>
      <c r="G10" s="57"/>
      <c r="H10" s="57"/>
      <c r="I10" s="57"/>
    </row>
    <row r="11" ht="20.35" customHeight="1">
      <c r="A11" s="15"/>
      <c r="B11" t="s" s="41">
        <v>40</v>
      </c>
      <c r="C11" s="42">
        <f>SUM(C9:C10)</f>
        <v>15755</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5692</v>
      </c>
      <c r="D14" s="22">
        <f>C14/C16</f>
        <v>0.3839201402940779</v>
      </c>
      <c r="E14" s="56"/>
      <c r="F14" s="57"/>
      <c r="G14" s="57"/>
      <c r="H14" s="57"/>
      <c r="I14" s="57"/>
    </row>
    <row r="15" ht="32.7" customHeight="1">
      <c r="A15" s="15"/>
      <c r="B15" t="s" s="12">
        <v>67</v>
      </c>
      <c r="C15" s="21">
        <v>9134</v>
      </c>
      <c r="D15" s="22">
        <f>C15/C16</f>
        <v>0.6160798597059221</v>
      </c>
      <c r="E15" s="56"/>
      <c r="F15" s="57"/>
      <c r="G15" s="57"/>
      <c r="H15" s="57"/>
      <c r="I15" s="57"/>
    </row>
    <row r="16" ht="20.35" customHeight="1">
      <c r="A16" s="15"/>
      <c r="B16" t="s" s="41">
        <v>40</v>
      </c>
      <c r="C16" s="42">
        <f>SUM(C14:C15)</f>
        <v>14826</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6932</v>
      </c>
      <c r="D19" s="22">
        <f>C19/C21</f>
        <v>0.5369065138254202</v>
      </c>
      <c r="E19" s="56"/>
      <c r="F19" s="57"/>
      <c r="G19" s="57"/>
      <c r="H19" s="57"/>
      <c r="I19" s="57"/>
    </row>
    <row r="20" ht="32.7" customHeight="1">
      <c r="A20" s="15"/>
      <c r="B20" t="s" s="12">
        <v>77</v>
      </c>
      <c r="C20" s="21">
        <v>5979</v>
      </c>
      <c r="D20" s="22">
        <f>C20/C21</f>
        <v>0.4630934861745798</v>
      </c>
      <c r="E20" s="56"/>
      <c r="F20" s="57"/>
      <c r="G20" s="57"/>
      <c r="H20" s="57"/>
      <c r="I20" s="57"/>
    </row>
    <row r="21" ht="20.35" customHeight="1">
      <c r="A21" s="15"/>
      <c r="B21" t="s" s="41">
        <v>40</v>
      </c>
      <c r="C21" s="42">
        <f>SUM(C19:C20)</f>
        <v>12911</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4713</v>
      </c>
      <c r="D24" s="22">
        <f>C24/C26</f>
        <v>0.3652072839984502</v>
      </c>
      <c r="E24" s="56"/>
      <c r="F24" s="57"/>
      <c r="G24" s="57"/>
      <c r="H24" s="57"/>
      <c r="I24" s="57"/>
    </row>
    <row r="25" ht="20.7" customHeight="1">
      <c r="A25" s="15"/>
      <c r="B25" t="s" s="12">
        <v>84</v>
      </c>
      <c r="C25" s="21">
        <v>8192</v>
      </c>
      <c r="D25" s="22">
        <f>C25/C26</f>
        <v>0.6347927160015497</v>
      </c>
      <c r="E25" s="56"/>
      <c r="F25" s="57"/>
      <c r="G25" s="57"/>
      <c r="H25" s="57"/>
      <c r="I25" s="57"/>
    </row>
    <row r="26" ht="20.35" customHeight="1">
      <c r="A26" s="15"/>
      <c r="B26" t="s" s="41">
        <v>40</v>
      </c>
      <c r="C26" s="42">
        <f>SUM(C24:C25)</f>
        <v>12905</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5789</v>
      </c>
      <c r="D29" s="22">
        <f>C29/C31</f>
        <v>0.3956667350146948</v>
      </c>
      <c r="E29" s="56"/>
      <c r="F29" s="57"/>
      <c r="G29" s="57"/>
      <c r="H29" s="57"/>
      <c r="I29" s="57"/>
    </row>
    <row r="30" ht="20.7" customHeight="1">
      <c r="A30" s="15"/>
      <c r="B30" t="s" s="12">
        <v>90</v>
      </c>
      <c r="C30" s="21">
        <v>8842</v>
      </c>
      <c r="D30" s="22">
        <f>C30/C31</f>
        <v>0.6043332649853052</v>
      </c>
      <c r="E30" s="56"/>
      <c r="F30" s="57"/>
      <c r="G30" s="57"/>
      <c r="H30" s="57"/>
      <c r="I30" s="57"/>
    </row>
    <row r="31" ht="20.7" customHeight="1">
      <c r="A31" s="15"/>
      <c r="B31" t="s" s="12">
        <v>40</v>
      </c>
      <c r="C31" s="21">
        <f>SUM(C29:C30)</f>
        <v>14631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2.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29" customWidth="1"/>
    <col min="6" max="256" width="16.3516" style="129"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85</v>
      </c>
      <c r="D4" s="22">
        <f>C4/C6</f>
        <v>0.5345911949685535</v>
      </c>
      <c r="E4" s="56"/>
    </row>
    <row r="5" ht="32.7" customHeight="1">
      <c r="A5" s="15"/>
      <c r="B5" t="s" s="12">
        <v>32</v>
      </c>
      <c r="C5" s="21">
        <v>74</v>
      </c>
      <c r="D5" s="22">
        <f>C5/C6</f>
        <v>0.4654088050314465</v>
      </c>
      <c r="E5" s="56"/>
    </row>
    <row r="6" ht="20.35" customHeight="1">
      <c r="A6" s="15"/>
      <c r="B6" t="s" s="41">
        <v>40</v>
      </c>
      <c r="C6" s="42">
        <f>SUM(C4:C5)</f>
        <v>159</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41</v>
      </c>
      <c r="D9" s="22">
        <f>C9/C11</f>
        <v>0.2645161290322581</v>
      </c>
      <c r="E9" s="56"/>
    </row>
    <row r="10" ht="20.7" customHeight="1">
      <c r="A10" s="15"/>
      <c r="B10" t="s" s="12">
        <v>53</v>
      </c>
      <c r="C10" s="21">
        <v>114</v>
      </c>
      <c r="D10" s="22">
        <f>C10/C11</f>
        <v>0.7354838709677419</v>
      </c>
      <c r="E10" s="56"/>
    </row>
    <row r="11" ht="20.35" customHeight="1">
      <c r="A11" s="15"/>
      <c r="B11" t="s" s="41">
        <v>40</v>
      </c>
      <c r="C11" s="42">
        <f>SUM(C9:C10)</f>
        <v>155</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90</v>
      </c>
      <c r="D14" s="22">
        <f>C14/C16</f>
        <v>0.6293706293706294</v>
      </c>
      <c r="E14" s="56"/>
    </row>
    <row r="15" ht="32.7" customHeight="1">
      <c r="A15" s="15"/>
      <c r="B15" t="s" s="12">
        <v>67</v>
      </c>
      <c r="C15" s="21">
        <v>53</v>
      </c>
      <c r="D15" s="22">
        <f>C15/C16</f>
        <v>0.3706293706293706</v>
      </c>
      <c r="E15" s="56"/>
    </row>
    <row r="16" ht="20.35" customHeight="1">
      <c r="A16" s="15"/>
      <c r="B16" t="s" s="41">
        <v>40</v>
      </c>
      <c r="C16" s="42">
        <f>SUM(C14:C15)</f>
        <v>143</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78</v>
      </c>
      <c r="D19" s="22">
        <f>C19/C21</f>
        <v>0.5777777777777777</v>
      </c>
      <c r="E19" s="56"/>
    </row>
    <row r="20" ht="32.7" customHeight="1">
      <c r="A20" s="15"/>
      <c r="B20" t="s" s="12">
        <v>77</v>
      </c>
      <c r="C20" s="21">
        <v>57</v>
      </c>
      <c r="D20" s="22">
        <f>C20/C21</f>
        <v>0.4222222222222222</v>
      </c>
      <c r="E20" s="56"/>
    </row>
    <row r="21" ht="20.35" customHeight="1">
      <c r="A21" s="15"/>
      <c r="B21" t="s" s="41">
        <v>40</v>
      </c>
      <c r="C21" s="42">
        <f>SUM(C19:C20)</f>
        <v>135</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58</v>
      </c>
      <c r="D24" s="22">
        <f>C24/C26</f>
        <v>0.4</v>
      </c>
      <c r="E24" s="56"/>
    </row>
    <row r="25" ht="20.7" customHeight="1">
      <c r="A25" s="15"/>
      <c r="B25" t="s" s="12">
        <v>84</v>
      </c>
      <c r="C25" s="21">
        <v>87</v>
      </c>
      <c r="D25" s="22">
        <f>C25/C26</f>
        <v>0.6</v>
      </c>
      <c r="E25" s="56"/>
    </row>
    <row r="26" ht="20.35" customHeight="1">
      <c r="A26" s="15"/>
      <c r="B26" t="s" s="41">
        <v>40</v>
      </c>
      <c r="C26" s="42">
        <f>SUM(C24:C25)</f>
        <v>145</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52</v>
      </c>
      <c r="D29" s="22">
        <f>C29/C31</f>
        <v>0.3466666666666667</v>
      </c>
      <c r="E29" s="56"/>
    </row>
    <row r="30" ht="20.7" customHeight="1">
      <c r="A30" s="15"/>
      <c r="B30" t="s" s="12">
        <v>90</v>
      </c>
      <c r="C30" s="21">
        <v>98</v>
      </c>
      <c r="D30" s="22">
        <f>C30/C31</f>
        <v>0.6533333333333333</v>
      </c>
      <c r="E30" s="56"/>
    </row>
    <row r="31" ht="20.7" customHeight="1">
      <c r="A31" s="15"/>
      <c r="B31" t="s" s="12">
        <v>40</v>
      </c>
      <c r="C31" s="21">
        <f>SUM(C29:C30)</f>
        <v>150</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3.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30" customWidth="1"/>
    <col min="10" max="256" width="16.3516" style="130"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97</v>
      </c>
      <c r="G3" t="s" s="12">
        <v>15</v>
      </c>
      <c r="H3" t="s" s="12">
        <v>16</v>
      </c>
      <c r="I3" s="53"/>
    </row>
    <row r="4" ht="20.7" customHeight="1">
      <c r="A4" s="15"/>
      <c r="B4" t="s" s="12">
        <v>24</v>
      </c>
      <c r="C4" s="21">
        <v>2954</v>
      </c>
      <c r="D4" s="22">
        <f>C4/C6</f>
        <v>0.541025641025641</v>
      </c>
      <c r="E4" s="55"/>
      <c r="F4" t="s" s="12">
        <v>222</v>
      </c>
      <c r="G4" s="21">
        <v>3321</v>
      </c>
      <c r="H4" s="22">
        <f>G4/G6</f>
        <v>0.6017394455517304</v>
      </c>
      <c r="I4" s="56"/>
    </row>
    <row r="5" ht="32.7" customHeight="1">
      <c r="A5" s="15"/>
      <c r="B5" t="s" s="12">
        <v>32</v>
      </c>
      <c r="C5" s="21">
        <v>2506</v>
      </c>
      <c r="D5" s="22">
        <f>C5/C6</f>
        <v>0.458974358974359</v>
      </c>
      <c r="E5" s="55"/>
      <c r="F5" t="s" s="12">
        <v>223</v>
      </c>
      <c r="G5" s="21">
        <v>2198</v>
      </c>
      <c r="H5" s="22">
        <f>G5/G6</f>
        <v>0.3982605544482696</v>
      </c>
      <c r="I5" s="56"/>
    </row>
    <row r="6" ht="20.7" customHeight="1">
      <c r="A6" s="15"/>
      <c r="B6" t="s" s="41">
        <v>40</v>
      </c>
      <c r="C6" s="42">
        <f>SUM(C4:C5)</f>
        <v>5460</v>
      </c>
      <c r="D6" s="43">
        <f>SUM(D4:D5)</f>
        <v>1</v>
      </c>
      <c r="E6" s="55"/>
      <c r="F6" t="s" s="12">
        <v>40</v>
      </c>
      <c r="G6" s="21">
        <f>SUM(G4:G5)</f>
        <v>5519</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1548</v>
      </c>
      <c r="D9" s="22">
        <f>C9/C11</f>
        <v>0.2841409691629956</v>
      </c>
      <c r="E9" s="56"/>
      <c r="F9" s="57"/>
      <c r="G9" s="57"/>
      <c r="H9" s="57"/>
      <c r="I9" s="57"/>
    </row>
    <row r="10" ht="20.7" customHeight="1">
      <c r="A10" s="15"/>
      <c r="B10" t="s" s="12">
        <v>53</v>
      </c>
      <c r="C10" s="21">
        <v>3900</v>
      </c>
      <c r="D10" s="22">
        <f>C10/C11</f>
        <v>0.7158590308370044</v>
      </c>
      <c r="E10" s="56"/>
      <c r="F10" s="57"/>
      <c r="G10" s="57"/>
      <c r="H10" s="57"/>
      <c r="I10" s="57"/>
    </row>
    <row r="11" ht="20.35" customHeight="1">
      <c r="A11" s="15"/>
      <c r="B11" t="s" s="41">
        <v>40</v>
      </c>
      <c r="C11" s="42">
        <f>SUM(C9:C10)</f>
        <v>5448</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2043</v>
      </c>
      <c r="D14" s="22">
        <f>C14/C16</f>
        <v>0.3925826287471176</v>
      </c>
      <c r="E14" s="56"/>
      <c r="F14" s="57"/>
      <c r="G14" s="57"/>
      <c r="H14" s="57"/>
      <c r="I14" s="57"/>
    </row>
    <row r="15" ht="32.7" customHeight="1">
      <c r="A15" s="15"/>
      <c r="B15" t="s" s="12">
        <v>67</v>
      </c>
      <c r="C15" s="21">
        <v>3161</v>
      </c>
      <c r="D15" s="22">
        <f>C15/C16</f>
        <v>0.6074173712528824</v>
      </c>
      <c r="E15" s="56"/>
      <c r="F15" s="57"/>
      <c r="G15" s="57"/>
      <c r="H15" s="57"/>
      <c r="I15" s="57"/>
    </row>
    <row r="16" ht="20.35" customHeight="1">
      <c r="A16" s="15"/>
      <c r="B16" t="s" s="41">
        <v>40</v>
      </c>
      <c r="C16" s="42">
        <f>SUM(C14:C15)</f>
        <v>5204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2805</v>
      </c>
      <c r="D19" s="22">
        <f>C19/C21</f>
        <v>0.6012861736334405</v>
      </c>
      <c r="E19" s="56"/>
      <c r="F19" s="57"/>
      <c r="G19" s="57"/>
      <c r="H19" s="57"/>
      <c r="I19" s="57"/>
    </row>
    <row r="20" ht="32.7" customHeight="1">
      <c r="A20" s="15"/>
      <c r="B20" t="s" s="12">
        <v>77</v>
      </c>
      <c r="C20" s="21">
        <v>1860</v>
      </c>
      <c r="D20" s="22">
        <f>C20/C21</f>
        <v>0.3987138263665595</v>
      </c>
      <c r="E20" s="56"/>
      <c r="F20" s="57"/>
      <c r="G20" s="57"/>
      <c r="H20" s="57"/>
      <c r="I20" s="57"/>
    </row>
    <row r="21" ht="20.35" customHeight="1">
      <c r="A21" s="15"/>
      <c r="B21" t="s" s="41">
        <v>40</v>
      </c>
      <c r="C21" s="42">
        <f>SUM(C19:C20)</f>
        <v>4665</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2133</v>
      </c>
      <c r="D24" s="22">
        <f>C24/C26</f>
        <v>0.4592034445640474</v>
      </c>
      <c r="E24" s="56"/>
      <c r="F24" s="57"/>
      <c r="G24" s="57"/>
      <c r="H24" s="57"/>
      <c r="I24" s="57"/>
    </row>
    <row r="25" ht="20.7" customHeight="1">
      <c r="A25" s="15"/>
      <c r="B25" t="s" s="12">
        <v>84</v>
      </c>
      <c r="C25" s="21">
        <v>2512</v>
      </c>
      <c r="D25" s="22">
        <f>C25/C26</f>
        <v>0.5407965554359526</v>
      </c>
      <c r="E25" s="56"/>
      <c r="F25" s="57"/>
      <c r="G25" s="57"/>
      <c r="H25" s="57"/>
      <c r="I25" s="57"/>
    </row>
    <row r="26" ht="20.35" customHeight="1">
      <c r="A26" s="15"/>
      <c r="B26" t="s" s="41">
        <v>40</v>
      </c>
      <c r="C26" s="42">
        <f>SUM(C24:C25)</f>
        <v>4645</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2457</v>
      </c>
      <c r="D29" s="22">
        <f>C29/C31</f>
        <v>0.4594240837696335</v>
      </c>
      <c r="E29" s="56"/>
      <c r="F29" s="57"/>
      <c r="G29" s="57"/>
      <c r="H29" s="57"/>
      <c r="I29" s="57"/>
    </row>
    <row r="30" ht="20.7" customHeight="1">
      <c r="A30" s="15"/>
      <c r="B30" t="s" s="12">
        <v>90</v>
      </c>
      <c r="C30" s="21">
        <v>2891</v>
      </c>
      <c r="D30" s="22">
        <f>C30/C31</f>
        <v>0.5405759162303665</v>
      </c>
      <c r="E30" s="56"/>
      <c r="F30" s="57"/>
      <c r="G30" s="57"/>
      <c r="H30" s="57"/>
      <c r="I30" s="57"/>
    </row>
    <row r="31" ht="20.7" customHeight="1">
      <c r="A31" s="15"/>
      <c r="B31" t="s" s="12">
        <v>40</v>
      </c>
      <c r="C31" s="21">
        <f>SUM(C29:C30)</f>
        <v>5348</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4.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31" customWidth="1"/>
    <col min="10" max="256" width="16.3516" style="131"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72</v>
      </c>
      <c r="G3" t="s" s="12">
        <v>15</v>
      </c>
      <c r="H3" t="s" s="12">
        <v>16</v>
      </c>
      <c r="I3" s="53"/>
    </row>
    <row r="4" ht="20.7" customHeight="1">
      <c r="A4" s="15"/>
      <c r="B4" t="s" s="12">
        <v>24</v>
      </c>
      <c r="C4" s="21">
        <v>2128</v>
      </c>
      <c r="D4" s="22">
        <f>C4/C6</f>
        <v>0.4773441004934948</v>
      </c>
      <c r="E4" s="55"/>
      <c r="F4" t="s" s="12">
        <v>75</v>
      </c>
      <c r="G4" s="21">
        <v>1791</v>
      </c>
      <c r="H4" s="22">
        <f>G4/G6</f>
        <v>0.423905325443787</v>
      </c>
      <c r="I4" s="56"/>
    </row>
    <row r="5" ht="32.7" customHeight="1">
      <c r="A5" s="15"/>
      <c r="B5" t="s" s="12">
        <v>32</v>
      </c>
      <c r="C5" s="21">
        <v>2330</v>
      </c>
      <c r="D5" s="22">
        <f>C5/C6</f>
        <v>0.5226558995065052</v>
      </c>
      <c r="E5" s="55"/>
      <c r="F5" t="s" s="12">
        <v>78</v>
      </c>
      <c r="G5" s="21">
        <v>2434</v>
      </c>
      <c r="H5" s="22">
        <f>G5/G6</f>
        <v>0.576094674556213</v>
      </c>
      <c r="I5" s="56"/>
    </row>
    <row r="6" ht="20.7" customHeight="1">
      <c r="A6" s="15"/>
      <c r="B6" t="s" s="41">
        <v>40</v>
      </c>
      <c r="C6" s="42">
        <f>SUM(C4:C5)</f>
        <v>4458</v>
      </c>
      <c r="D6" s="43">
        <f>SUM(D4:D5)</f>
        <v>1</v>
      </c>
      <c r="E6" s="55"/>
      <c r="F6" t="s" s="12">
        <v>40</v>
      </c>
      <c r="G6" s="21">
        <f>SUM(G4:G5)</f>
        <v>4225</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18</v>
      </c>
      <c r="G8" t="s" s="12">
        <v>15</v>
      </c>
      <c r="H8" t="s" s="12">
        <v>16</v>
      </c>
      <c r="I8" s="56"/>
    </row>
    <row r="9" ht="20.7" customHeight="1">
      <c r="A9" s="15"/>
      <c r="B9" t="s" s="12">
        <v>47</v>
      </c>
      <c r="C9" s="21">
        <v>1989</v>
      </c>
      <c r="D9" s="22">
        <f>C9/C11</f>
        <v>0.4469662921348315</v>
      </c>
      <c r="E9" s="55"/>
      <c r="F9" t="s" s="12">
        <v>26</v>
      </c>
      <c r="G9" s="21">
        <v>1444</v>
      </c>
      <c r="H9" s="22">
        <f>G9/G11</f>
        <v>0.382212811011117</v>
      </c>
      <c r="I9" s="56"/>
    </row>
    <row r="10" ht="20.7" customHeight="1">
      <c r="A10" s="15"/>
      <c r="B10" t="s" s="12">
        <v>53</v>
      </c>
      <c r="C10" s="21">
        <v>2461</v>
      </c>
      <c r="D10" s="22">
        <f>C10/C11</f>
        <v>0.5530337078651686</v>
      </c>
      <c r="E10" s="55"/>
      <c r="F10" t="s" s="12">
        <v>34</v>
      </c>
      <c r="G10" s="21">
        <v>2334</v>
      </c>
      <c r="H10" s="22">
        <f>G10/G11</f>
        <v>0.617787188988883</v>
      </c>
      <c r="I10" s="56"/>
    </row>
    <row r="11" ht="20.7" customHeight="1">
      <c r="A11" s="15"/>
      <c r="B11" t="s" s="41">
        <v>40</v>
      </c>
      <c r="C11" s="42">
        <f>SUM(C9:C10)</f>
        <v>4450</v>
      </c>
      <c r="D11" s="43">
        <f>SUM(D9:D10)</f>
        <v>1</v>
      </c>
      <c r="E11" s="55"/>
      <c r="F11" t="s" s="12">
        <v>40</v>
      </c>
      <c r="G11" s="21">
        <f>SUM(G9:G10)</f>
        <v>3778</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1915</v>
      </c>
      <c r="D14" s="22">
        <f>C14/C16</f>
        <v>0.4805520702634881</v>
      </c>
      <c r="E14" s="56"/>
      <c r="F14" s="57"/>
      <c r="G14" s="57"/>
      <c r="H14" s="57"/>
      <c r="I14" s="57"/>
    </row>
    <row r="15" ht="32.7" customHeight="1">
      <c r="A15" s="15"/>
      <c r="B15" t="s" s="12">
        <v>67</v>
      </c>
      <c r="C15" s="21">
        <v>2070</v>
      </c>
      <c r="D15" s="22">
        <f>C15/C16</f>
        <v>0.5194479297365119</v>
      </c>
      <c r="E15" s="56"/>
      <c r="F15" s="57"/>
      <c r="G15" s="57"/>
      <c r="H15" s="57"/>
      <c r="I15" s="57"/>
    </row>
    <row r="16" ht="20.35" customHeight="1">
      <c r="A16" s="15"/>
      <c r="B16" t="s" s="41">
        <v>40</v>
      </c>
      <c r="C16" s="42">
        <f>SUM(C14:C15)</f>
        <v>3985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1970</v>
      </c>
      <c r="D19" s="22">
        <f>C19/C21</f>
        <v>0.5768667642752562</v>
      </c>
      <c r="E19" s="56"/>
      <c r="F19" s="57"/>
      <c r="G19" s="57"/>
      <c r="H19" s="57"/>
      <c r="I19" s="57"/>
    </row>
    <row r="20" ht="32.7" customHeight="1">
      <c r="A20" s="15"/>
      <c r="B20" t="s" s="12">
        <v>77</v>
      </c>
      <c r="C20" s="21">
        <v>1445</v>
      </c>
      <c r="D20" s="22">
        <f>C20/C21</f>
        <v>0.4231332357247438</v>
      </c>
      <c r="E20" s="56"/>
      <c r="F20" s="57"/>
      <c r="G20" s="57"/>
      <c r="H20" s="57"/>
      <c r="I20" s="57"/>
    </row>
    <row r="21" ht="20.35" customHeight="1">
      <c r="A21" s="15"/>
      <c r="B21" t="s" s="41">
        <v>40</v>
      </c>
      <c r="C21" s="42">
        <f>SUM(C19:C20)</f>
        <v>3415</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1797</v>
      </c>
      <c r="D24" s="22">
        <f>C24/C26</f>
        <v>0.529932173400177</v>
      </c>
      <c r="E24" s="56"/>
      <c r="F24" s="57"/>
      <c r="G24" s="57"/>
      <c r="H24" s="57"/>
      <c r="I24" s="57"/>
    </row>
    <row r="25" ht="20.7" customHeight="1">
      <c r="A25" s="15"/>
      <c r="B25" t="s" s="12">
        <v>84</v>
      </c>
      <c r="C25" s="21">
        <v>1594</v>
      </c>
      <c r="D25" s="22">
        <f>C25/C26</f>
        <v>0.470067826599823</v>
      </c>
      <c r="E25" s="56"/>
      <c r="F25" s="57"/>
      <c r="G25" s="57"/>
      <c r="H25" s="57"/>
      <c r="I25" s="57"/>
    </row>
    <row r="26" ht="20.35" customHeight="1">
      <c r="A26" s="15"/>
      <c r="B26" t="s" s="41">
        <v>40</v>
      </c>
      <c r="C26" s="42">
        <f>SUM(C24:C25)</f>
        <v>3391</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2190</v>
      </c>
      <c r="D29" s="22">
        <f>C29/C31</f>
        <v>0.5245508982035928</v>
      </c>
      <c r="E29" s="56"/>
      <c r="F29" s="57"/>
      <c r="G29" s="57"/>
      <c r="H29" s="57"/>
      <c r="I29" s="57"/>
    </row>
    <row r="30" ht="20.7" customHeight="1">
      <c r="A30" s="15"/>
      <c r="B30" t="s" s="12">
        <v>90</v>
      </c>
      <c r="C30" s="21">
        <v>1985</v>
      </c>
      <c r="D30" s="22">
        <f>C30/C31</f>
        <v>0.4754491017964072</v>
      </c>
      <c r="E30" s="56"/>
      <c r="F30" s="57"/>
      <c r="G30" s="57"/>
      <c r="H30" s="57"/>
      <c r="I30" s="57"/>
    </row>
    <row r="31" ht="20.7" customHeight="1">
      <c r="A31" s="15"/>
      <c r="B31" t="s" s="12">
        <v>40</v>
      </c>
      <c r="C31" s="21">
        <f>SUM(C29:C30)</f>
        <v>4175</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5.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32" customWidth="1"/>
    <col min="6" max="256" width="16.3516" style="132"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3800</v>
      </c>
      <c r="D4" s="22">
        <f>C4/C6</f>
        <v>0.4777470455116922</v>
      </c>
      <c r="E4" s="56"/>
    </row>
    <row r="5" ht="32.7" customHeight="1">
      <c r="A5" s="15"/>
      <c r="B5" t="s" s="12">
        <v>32</v>
      </c>
      <c r="C5" s="21">
        <v>4154</v>
      </c>
      <c r="D5" s="22">
        <f>C5/C6</f>
        <v>0.5222529544883078</v>
      </c>
      <c r="E5" s="56"/>
    </row>
    <row r="6" ht="20.35" customHeight="1">
      <c r="A6" s="15"/>
      <c r="B6" t="s" s="41">
        <v>40</v>
      </c>
      <c r="C6" s="42">
        <f>SUM(C4:C5)</f>
        <v>7954</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2514</v>
      </c>
      <c r="D9" s="22">
        <f>C9/C11</f>
        <v>0.3175846387064174</v>
      </c>
      <c r="E9" s="56"/>
    </row>
    <row r="10" ht="20.7" customHeight="1">
      <c r="A10" s="15"/>
      <c r="B10" t="s" s="12">
        <v>53</v>
      </c>
      <c r="C10" s="21">
        <v>5402</v>
      </c>
      <c r="D10" s="22">
        <f>C10/C11</f>
        <v>0.6824153612935826</v>
      </c>
      <c r="E10" s="56"/>
    </row>
    <row r="11" ht="20.35" customHeight="1">
      <c r="A11" s="15"/>
      <c r="B11" t="s" s="41">
        <v>40</v>
      </c>
      <c r="C11" s="42">
        <f>SUM(C9:C10)</f>
        <v>7916</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2999</v>
      </c>
      <c r="D14" s="22">
        <f>C14/C16</f>
        <v>0.3958553326293558</v>
      </c>
      <c r="E14" s="56"/>
    </row>
    <row r="15" ht="32.7" customHeight="1">
      <c r="A15" s="15"/>
      <c r="B15" t="s" s="12">
        <v>67</v>
      </c>
      <c r="C15" s="21">
        <v>4577</v>
      </c>
      <c r="D15" s="22">
        <f>C15/C16</f>
        <v>0.6041446673706441</v>
      </c>
      <c r="E15" s="56"/>
    </row>
    <row r="16" ht="20.35" customHeight="1">
      <c r="A16" s="15"/>
      <c r="B16" t="s" s="41">
        <v>40</v>
      </c>
      <c r="C16" s="42">
        <f>SUM(C14:C15)</f>
        <v>7576</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3959</v>
      </c>
      <c r="D19" s="22">
        <f>C19/C21</f>
        <v>0.5823771697558106</v>
      </c>
      <c r="E19" s="56"/>
    </row>
    <row r="20" ht="32.7" customHeight="1">
      <c r="A20" s="15"/>
      <c r="B20" t="s" s="12">
        <v>77</v>
      </c>
      <c r="C20" s="21">
        <v>2839</v>
      </c>
      <c r="D20" s="22">
        <f>C20/C21</f>
        <v>0.4176228302441894</v>
      </c>
      <c r="E20" s="56"/>
    </row>
    <row r="21" ht="20.35" customHeight="1">
      <c r="A21" s="15"/>
      <c r="B21" t="s" s="41">
        <v>40</v>
      </c>
      <c r="C21" s="42">
        <f>SUM(C19:C20)</f>
        <v>6798</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1639</v>
      </c>
      <c r="D24" s="22">
        <f>C24/C26</f>
        <v>0.2284638974073042</v>
      </c>
      <c r="E24" s="56"/>
    </row>
    <row r="25" ht="20.7" customHeight="1">
      <c r="A25" s="15"/>
      <c r="B25" t="s" s="12">
        <v>84</v>
      </c>
      <c r="C25" s="21">
        <v>5535</v>
      </c>
      <c r="D25" s="22">
        <f>C25/C26</f>
        <v>0.7715361025926959</v>
      </c>
      <c r="E25" s="56"/>
    </row>
    <row r="26" ht="20.35" customHeight="1">
      <c r="A26" s="15"/>
      <c r="B26" t="s" s="41">
        <v>40</v>
      </c>
      <c r="C26" s="42">
        <f>SUM(C24:C25)</f>
        <v>7174</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3139</v>
      </c>
      <c r="D29" s="22">
        <f>C29/C31</f>
        <v>0.4114562852274217</v>
      </c>
      <c r="E29" s="56"/>
    </row>
    <row r="30" ht="20.7" customHeight="1">
      <c r="A30" s="15"/>
      <c r="B30" t="s" s="12">
        <v>90</v>
      </c>
      <c r="C30" s="21">
        <v>4490</v>
      </c>
      <c r="D30" s="22">
        <f>C30/C31</f>
        <v>0.5885437147725783</v>
      </c>
      <c r="E30" s="56"/>
    </row>
    <row r="31" ht="20.7" customHeight="1">
      <c r="A31" s="15"/>
      <c r="B31" t="s" s="12">
        <v>40</v>
      </c>
      <c r="C31" s="21">
        <f>SUM(C29:C30)</f>
        <v>7629</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6.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33" customWidth="1"/>
    <col min="10" max="256" width="16.3516" style="133"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97</v>
      </c>
      <c r="G3" t="s" s="12">
        <v>15</v>
      </c>
      <c r="H3" t="s" s="12">
        <v>16</v>
      </c>
      <c r="I3" s="53"/>
    </row>
    <row r="4" ht="20.7" customHeight="1">
      <c r="A4" s="15"/>
      <c r="B4" t="s" s="12">
        <v>24</v>
      </c>
      <c r="C4" s="21">
        <v>5698</v>
      </c>
      <c r="D4" s="22">
        <f>C4/C6</f>
        <v>0.5057246827016952</v>
      </c>
      <c r="E4" s="55"/>
      <c r="F4" t="s" s="12">
        <v>227</v>
      </c>
      <c r="G4" s="21">
        <v>5334</v>
      </c>
      <c r="H4" s="22">
        <f>G4/G6</f>
        <v>0.4740911918940539</v>
      </c>
      <c r="I4" s="56"/>
    </row>
    <row r="5" ht="32.7" customHeight="1">
      <c r="A5" s="15"/>
      <c r="B5" t="s" s="12">
        <v>32</v>
      </c>
      <c r="C5" s="21">
        <v>5569</v>
      </c>
      <c r="D5" s="22">
        <f>C5/C6</f>
        <v>0.4942753172983048</v>
      </c>
      <c r="E5" s="55"/>
      <c r="F5" t="s" s="12">
        <v>228</v>
      </c>
      <c r="G5" s="21">
        <v>5917</v>
      </c>
      <c r="H5" s="22">
        <f>G5/G6</f>
        <v>0.5259088081059461</v>
      </c>
      <c r="I5" s="56"/>
    </row>
    <row r="6" ht="20.7" customHeight="1">
      <c r="A6" s="15"/>
      <c r="B6" t="s" s="41">
        <v>40</v>
      </c>
      <c r="C6" s="42">
        <f>SUM(C4:C5)</f>
        <v>11267</v>
      </c>
      <c r="D6" s="43">
        <f>SUM(D4:D5)</f>
        <v>1</v>
      </c>
      <c r="E6" s="55"/>
      <c r="F6" t="s" s="12">
        <v>40</v>
      </c>
      <c r="G6" s="21">
        <f>SUM(G4:G5)</f>
        <v>11251</v>
      </c>
      <c r="H6" s="22">
        <f>SUM(H4:H5)</f>
        <v>1</v>
      </c>
      <c r="I6" s="56"/>
    </row>
    <row r="7" ht="20.7" customHeight="1">
      <c r="A7" s="26"/>
      <c r="B7" s="27"/>
      <c r="C7" s="27"/>
      <c r="D7" s="27"/>
      <c r="E7" s="58"/>
      <c r="F7" s="59"/>
      <c r="G7" s="59"/>
      <c r="H7" s="59"/>
      <c r="I7" s="57"/>
    </row>
    <row r="8" ht="20.7" customHeight="1">
      <c r="A8" s="15"/>
      <c r="B8" t="s" s="12">
        <v>41</v>
      </c>
      <c r="C8" t="s" s="12">
        <v>15</v>
      </c>
      <c r="D8" t="s" s="12">
        <v>16</v>
      </c>
      <c r="E8" s="55"/>
      <c r="F8" t="s" s="12">
        <v>106</v>
      </c>
      <c r="G8" t="s" s="12">
        <v>15</v>
      </c>
      <c r="H8" t="s" s="12">
        <v>16</v>
      </c>
      <c r="I8" s="56"/>
    </row>
    <row r="9" ht="20.7" customHeight="1">
      <c r="A9" s="15"/>
      <c r="B9" t="s" s="12">
        <v>47</v>
      </c>
      <c r="C9" s="21">
        <v>3772</v>
      </c>
      <c r="D9" s="22">
        <f>C9/C11</f>
        <v>0.3402489626556017</v>
      </c>
      <c r="E9" s="55"/>
      <c r="F9" t="s" s="12">
        <v>229</v>
      </c>
      <c r="G9" s="21">
        <v>6242</v>
      </c>
      <c r="H9" s="22">
        <f>G9/G11</f>
        <v>0.5310532584652033</v>
      </c>
      <c r="I9" s="56"/>
    </row>
    <row r="10" ht="32.7" customHeight="1">
      <c r="A10" s="15"/>
      <c r="B10" t="s" s="12">
        <v>53</v>
      </c>
      <c r="C10" s="21">
        <v>7314</v>
      </c>
      <c r="D10" s="22">
        <f>C10/C11</f>
        <v>0.6597510373443983</v>
      </c>
      <c r="E10" s="55"/>
      <c r="F10" t="s" s="12">
        <v>230</v>
      </c>
      <c r="G10" s="21">
        <v>5512</v>
      </c>
      <c r="H10" s="22">
        <f>G10/G11</f>
        <v>0.4689467415347967</v>
      </c>
      <c r="I10" s="56"/>
    </row>
    <row r="11" ht="20.7" customHeight="1">
      <c r="A11" s="15"/>
      <c r="B11" t="s" s="41">
        <v>40</v>
      </c>
      <c r="C11" s="42">
        <f>SUM(C9:C10)</f>
        <v>11086</v>
      </c>
      <c r="D11" s="43">
        <f>SUM(D9:D10)</f>
        <v>1</v>
      </c>
      <c r="E11" s="55"/>
      <c r="F11" t="s" s="12">
        <v>40</v>
      </c>
      <c r="G11" s="21">
        <f>SUM(G9:G10)</f>
        <v>11754</v>
      </c>
      <c r="H11" s="22">
        <f>SUM(H9:H10)</f>
        <v>1</v>
      </c>
      <c r="I11" s="56"/>
    </row>
    <row r="12" ht="20.7" customHeight="1">
      <c r="A12" s="26"/>
      <c r="B12" s="27"/>
      <c r="C12" s="27"/>
      <c r="D12" s="27"/>
      <c r="E12" s="58"/>
      <c r="F12" s="60"/>
      <c r="G12" s="60"/>
      <c r="H12" s="60"/>
      <c r="I12" s="57"/>
    </row>
    <row r="13" ht="20.7" customHeight="1">
      <c r="A13" s="15"/>
      <c r="B13" t="s" s="12">
        <v>59</v>
      </c>
      <c r="C13" t="s" s="12">
        <v>15</v>
      </c>
      <c r="D13" t="s" s="12">
        <v>16</v>
      </c>
      <c r="E13" s="56"/>
      <c r="F13" s="57"/>
      <c r="G13" s="57"/>
      <c r="H13" s="57"/>
      <c r="I13" s="57"/>
    </row>
    <row r="14" ht="20.7" customHeight="1">
      <c r="A14" s="15"/>
      <c r="B14" t="s" s="12">
        <v>63</v>
      </c>
      <c r="C14" s="21">
        <v>3892</v>
      </c>
      <c r="D14" s="22">
        <f>C14/C16</f>
        <v>0.3708432586946165</v>
      </c>
      <c r="E14" s="56"/>
      <c r="F14" s="57"/>
      <c r="G14" s="57"/>
      <c r="H14" s="57"/>
      <c r="I14" s="57"/>
    </row>
    <row r="15" ht="32.7" customHeight="1">
      <c r="A15" s="15"/>
      <c r="B15" t="s" s="12">
        <v>67</v>
      </c>
      <c r="C15" s="21">
        <v>6603</v>
      </c>
      <c r="D15" s="22">
        <f>C15/C16</f>
        <v>0.6291567413053836</v>
      </c>
      <c r="E15" s="56"/>
      <c r="F15" s="57"/>
      <c r="G15" s="57"/>
      <c r="H15" s="57"/>
      <c r="I15" s="57"/>
    </row>
    <row r="16" ht="20.35" customHeight="1">
      <c r="A16" s="15"/>
      <c r="B16" t="s" s="41">
        <v>40</v>
      </c>
      <c r="C16" s="42">
        <f>SUM(C14:C15)</f>
        <v>10495</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5506</v>
      </c>
      <c r="D19" s="22">
        <f>C19/C21</f>
        <v>0.5839431540990561</v>
      </c>
      <c r="E19" s="56"/>
      <c r="F19" s="57"/>
      <c r="G19" s="57"/>
      <c r="H19" s="57"/>
      <c r="I19" s="57"/>
    </row>
    <row r="20" ht="32.7" customHeight="1">
      <c r="A20" s="15"/>
      <c r="B20" t="s" s="12">
        <v>77</v>
      </c>
      <c r="C20" s="21">
        <v>3923</v>
      </c>
      <c r="D20" s="22">
        <f>C20/C21</f>
        <v>0.4160568459009439</v>
      </c>
      <c r="E20" s="56"/>
      <c r="F20" s="57"/>
      <c r="G20" s="57"/>
      <c r="H20" s="57"/>
      <c r="I20" s="57"/>
    </row>
    <row r="21" ht="20.35" customHeight="1">
      <c r="A21" s="15"/>
      <c r="B21" t="s" s="41">
        <v>40</v>
      </c>
      <c r="C21" s="42">
        <f>SUM(C19:C20)</f>
        <v>9429</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4025</v>
      </c>
      <c r="D24" s="22">
        <f>C24/C26</f>
        <v>0.4211572669247672</v>
      </c>
      <c r="E24" s="56"/>
      <c r="F24" s="57"/>
      <c r="G24" s="57"/>
      <c r="H24" s="57"/>
      <c r="I24" s="57"/>
    </row>
    <row r="25" ht="20.7" customHeight="1">
      <c r="A25" s="15"/>
      <c r="B25" t="s" s="12">
        <v>84</v>
      </c>
      <c r="C25" s="21">
        <v>5532</v>
      </c>
      <c r="D25" s="22">
        <f>C25/C26</f>
        <v>0.5788427330752328</v>
      </c>
      <c r="E25" s="56"/>
      <c r="F25" s="57"/>
      <c r="G25" s="57"/>
      <c r="H25" s="57"/>
      <c r="I25" s="57"/>
    </row>
    <row r="26" ht="20.35" customHeight="1">
      <c r="A26" s="15"/>
      <c r="B26" t="s" s="41">
        <v>40</v>
      </c>
      <c r="C26" s="42">
        <f>SUM(C24:C25)</f>
        <v>9557</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4266</v>
      </c>
      <c r="D29" s="22">
        <f>C29/C31</f>
        <v>0.4039772727272727</v>
      </c>
      <c r="E29" s="56"/>
      <c r="F29" s="57"/>
      <c r="G29" s="57"/>
      <c r="H29" s="57"/>
      <c r="I29" s="57"/>
    </row>
    <row r="30" ht="20.7" customHeight="1">
      <c r="A30" s="15"/>
      <c r="B30" t="s" s="12">
        <v>90</v>
      </c>
      <c r="C30" s="21">
        <v>6294</v>
      </c>
      <c r="D30" s="22">
        <f>C30/C31</f>
        <v>0.5960227272727273</v>
      </c>
      <c r="E30" s="56"/>
      <c r="F30" s="57"/>
      <c r="G30" s="57"/>
      <c r="H30" s="57"/>
      <c r="I30" s="57"/>
    </row>
    <row r="31" ht="20.7" customHeight="1">
      <c r="A31" s="15"/>
      <c r="B31" t="s" s="12">
        <v>40</v>
      </c>
      <c r="C31" s="21">
        <f>SUM(C29:C30)</f>
        <v>10560</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7.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34" customWidth="1"/>
    <col min="6" max="256" width="16.3516" style="134"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204</v>
      </c>
      <c r="D4" s="22">
        <f>C4/C6</f>
        <v>0.4646924829157175</v>
      </c>
      <c r="E4" s="56"/>
    </row>
    <row r="5" ht="32.7" customHeight="1">
      <c r="A5" s="15"/>
      <c r="B5" t="s" s="12">
        <v>32</v>
      </c>
      <c r="C5" s="21">
        <v>235</v>
      </c>
      <c r="D5" s="22">
        <f>C5/C6</f>
        <v>0.5353075170842825</v>
      </c>
      <c r="E5" s="56"/>
    </row>
    <row r="6" ht="20.35" customHeight="1">
      <c r="A6" s="15"/>
      <c r="B6" t="s" s="41">
        <v>40</v>
      </c>
      <c r="C6" s="42">
        <f>SUM(C4:C5)</f>
        <v>439</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245</v>
      </c>
      <c r="D9" s="22">
        <f>C9/C11</f>
        <v>0.5697674418604651</v>
      </c>
      <c r="E9" s="56"/>
    </row>
    <row r="10" ht="20.7" customHeight="1">
      <c r="A10" s="15"/>
      <c r="B10" t="s" s="12">
        <v>53</v>
      </c>
      <c r="C10" s="21">
        <v>185</v>
      </c>
      <c r="D10" s="22">
        <f>C10/C11</f>
        <v>0.4302325581395349</v>
      </c>
      <c r="E10" s="56"/>
    </row>
    <row r="11" ht="20.35" customHeight="1">
      <c r="A11" s="15"/>
      <c r="B11" t="s" s="41">
        <v>40</v>
      </c>
      <c r="C11" s="42">
        <f>SUM(C9:C10)</f>
        <v>430</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171</v>
      </c>
      <c r="D14" s="22">
        <f>C14/C16</f>
        <v>0.4150485436893204</v>
      </c>
      <c r="E14" s="56"/>
    </row>
    <row r="15" ht="32.7" customHeight="1">
      <c r="A15" s="15"/>
      <c r="B15" t="s" s="12">
        <v>67</v>
      </c>
      <c r="C15" s="21">
        <v>241</v>
      </c>
      <c r="D15" s="22">
        <f>C15/C16</f>
        <v>0.5849514563106796</v>
      </c>
      <c r="E15" s="56"/>
    </row>
    <row r="16" ht="20.35" customHeight="1">
      <c r="A16" s="15"/>
      <c r="B16" t="s" s="41">
        <v>40</v>
      </c>
      <c r="C16" s="42">
        <f>SUM(C14:C15)</f>
        <v>412</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140</v>
      </c>
      <c r="D19" s="22">
        <f>C19/C21</f>
        <v>0.3910614525139665</v>
      </c>
      <c r="E19" s="56"/>
    </row>
    <row r="20" ht="32.7" customHeight="1">
      <c r="A20" s="15"/>
      <c r="B20" t="s" s="12">
        <v>77</v>
      </c>
      <c r="C20" s="21">
        <v>218</v>
      </c>
      <c r="D20" s="22">
        <f>C20/C21</f>
        <v>0.6089385474860335</v>
      </c>
      <c r="E20" s="56"/>
    </row>
    <row r="21" ht="20.35" customHeight="1">
      <c r="A21" s="15"/>
      <c r="B21" t="s" s="41">
        <v>40</v>
      </c>
      <c r="C21" s="42">
        <f>SUM(C19:C20)</f>
        <v>358</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213</v>
      </c>
      <c r="D24" s="22">
        <f>C24/C26</f>
        <v>0.6068376068376068</v>
      </c>
      <c r="E24" s="56"/>
    </row>
    <row r="25" ht="20.7" customHeight="1">
      <c r="A25" s="15"/>
      <c r="B25" t="s" s="12">
        <v>84</v>
      </c>
      <c r="C25" s="21">
        <v>138</v>
      </c>
      <c r="D25" s="22">
        <f>C25/C26</f>
        <v>0.3931623931623932</v>
      </c>
      <c r="E25" s="56"/>
    </row>
    <row r="26" ht="20.35" customHeight="1">
      <c r="A26" s="15"/>
      <c r="B26" t="s" s="41">
        <v>40</v>
      </c>
      <c r="C26" s="42">
        <f>SUM(C24:C25)</f>
        <v>351</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155</v>
      </c>
      <c r="D29" s="22">
        <f>C29/C31</f>
        <v>0.4269972451790633</v>
      </c>
      <c r="E29" s="56"/>
    </row>
    <row r="30" ht="20.7" customHeight="1">
      <c r="A30" s="15"/>
      <c r="B30" t="s" s="12">
        <v>90</v>
      </c>
      <c r="C30" s="21">
        <v>208</v>
      </c>
      <c r="D30" s="22">
        <f>C30/C31</f>
        <v>0.5730027548209367</v>
      </c>
      <c r="E30" s="56"/>
    </row>
    <row r="31" ht="20.7" customHeight="1">
      <c r="A31" s="15"/>
      <c r="B31" t="s" s="12">
        <v>40</v>
      </c>
      <c r="C31" s="21">
        <f>SUM(C29:C30)</f>
        <v>363</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8.xml><?xml version="1.0" encoding="utf-8"?>
<worksheet xmlns:r="http://schemas.openxmlformats.org/officeDocument/2006/relationships" xmlns="http://schemas.openxmlformats.org/spreadsheetml/2006/main">
  <sheetPr>
    <pageSetUpPr fitToPage="1"/>
  </sheetPr>
  <dimension ref="A2:E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35" customWidth="1"/>
    <col min="6" max="256" width="16.3516" style="135" customWidth="1"/>
  </cols>
  <sheetData>
    <row r="1" ht="27.65" customHeight="1">
      <c r="A1" t="s" s="7">
        <v>5</v>
      </c>
      <c r="B1" s="7"/>
      <c r="C1" s="7"/>
      <c r="D1" s="7"/>
      <c r="E1" s="7"/>
    </row>
    <row r="2" ht="20.35" customHeight="1">
      <c r="A2" s="8"/>
      <c r="B2" s="10"/>
      <c r="C2" s="10"/>
      <c r="D2" s="10"/>
      <c r="E2" s="8"/>
    </row>
    <row r="3" ht="20.7" customHeight="1">
      <c r="A3" s="11"/>
      <c r="B3" t="s" s="12">
        <v>14</v>
      </c>
      <c r="C3" t="s" s="12">
        <v>15</v>
      </c>
      <c r="D3" t="s" s="12">
        <v>16</v>
      </c>
      <c r="E3" s="53"/>
    </row>
    <row r="4" ht="20.7" customHeight="1">
      <c r="A4" s="15"/>
      <c r="B4" t="s" s="12">
        <v>24</v>
      </c>
      <c r="C4" s="21">
        <v>58</v>
      </c>
      <c r="D4" s="22">
        <f>C4/C6</f>
        <v>0.6236559139784946</v>
      </c>
      <c r="E4" s="56"/>
    </row>
    <row r="5" ht="32.7" customHeight="1">
      <c r="A5" s="15"/>
      <c r="B5" t="s" s="12">
        <v>32</v>
      </c>
      <c r="C5" s="21">
        <v>35</v>
      </c>
      <c r="D5" s="22">
        <f>C5/C6</f>
        <v>0.3763440860215054</v>
      </c>
      <c r="E5" s="56"/>
    </row>
    <row r="6" ht="20.35" customHeight="1">
      <c r="A6" s="15"/>
      <c r="B6" t="s" s="41">
        <v>40</v>
      </c>
      <c r="C6" s="42">
        <f>SUM(C4:C5)</f>
        <v>93</v>
      </c>
      <c r="D6" s="43">
        <f>SUM(D4:D5)</f>
        <v>1</v>
      </c>
      <c r="E6" s="56"/>
    </row>
    <row r="7" ht="20.35" customHeight="1">
      <c r="A7" s="26"/>
      <c r="B7" s="27"/>
      <c r="C7" s="27"/>
      <c r="D7" s="27"/>
      <c r="E7" s="58"/>
    </row>
    <row r="8" ht="20.7" customHeight="1">
      <c r="A8" s="15"/>
      <c r="B8" t="s" s="12">
        <v>41</v>
      </c>
      <c r="C8" t="s" s="12">
        <v>15</v>
      </c>
      <c r="D8" t="s" s="12">
        <v>16</v>
      </c>
      <c r="E8" s="56"/>
    </row>
    <row r="9" ht="20.7" customHeight="1">
      <c r="A9" s="15"/>
      <c r="B9" t="s" s="12">
        <v>47</v>
      </c>
      <c r="C9" s="21">
        <v>38</v>
      </c>
      <c r="D9" s="22">
        <f>C9/C11</f>
        <v>0.4086021505376344</v>
      </c>
      <c r="E9" s="56"/>
    </row>
    <row r="10" ht="20.7" customHeight="1">
      <c r="A10" s="15"/>
      <c r="B10" t="s" s="12">
        <v>53</v>
      </c>
      <c r="C10" s="21">
        <v>55</v>
      </c>
      <c r="D10" s="22">
        <f>C10/C11</f>
        <v>0.5913978494623656</v>
      </c>
      <c r="E10" s="56"/>
    </row>
    <row r="11" ht="20.35" customHeight="1">
      <c r="A11" s="15"/>
      <c r="B11" t="s" s="41">
        <v>40</v>
      </c>
      <c r="C11" s="42">
        <f>SUM(C9:C10)</f>
        <v>93</v>
      </c>
      <c r="D11" s="43">
        <f>SUM(D9:D10)</f>
        <v>1</v>
      </c>
      <c r="E11" s="56"/>
    </row>
    <row r="12" ht="20.35" customHeight="1">
      <c r="A12" s="26"/>
      <c r="B12" s="27"/>
      <c r="C12" s="27"/>
      <c r="D12" s="27"/>
      <c r="E12" s="58"/>
    </row>
    <row r="13" ht="20.7" customHeight="1">
      <c r="A13" s="15"/>
      <c r="B13" t="s" s="12">
        <v>59</v>
      </c>
      <c r="C13" t="s" s="12">
        <v>15</v>
      </c>
      <c r="D13" t="s" s="12">
        <v>16</v>
      </c>
      <c r="E13" s="56"/>
    </row>
    <row r="14" ht="20.7" customHeight="1">
      <c r="A14" s="15"/>
      <c r="B14" t="s" s="12">
        <v>63</v>
      </c>
      <c r="C14" s="21">
        <v>55</v>
      </c>
      <c r="D14" s="22">
        <f>C14/C16</f>
        <v>0.6179775280898876</v>
      </c>
      <c r="E14" s="56"/>
    </row>
    <row r="15" ht="32.7" customHeight="1">
      <c r="A15" s="15"/>
      <c r="B15" t="s" s="12">
        <v>67</v>
      </c>
      <c r="C15" s="21">
        <v>34</v>
      </c>
      <c r="D15" s="22">
        <f>C15/C16</f>
        <v>0.3820224719101123</v>
      </c>
      <c r="E15" s="56"/>
    </row>
    <row r="16" ht="20.35" customHeight="1">
      <c r="A16" s="15"/>
      <c r="B16" t="s" s="41">
        <v>40</v>
      </c>
      <c r="C16" s="42">
        <f>SUM(C14:C15)</f>
        <v>89</v>
      </c>
      <c r="D16" s="43">
        <f>SUM(D14:D15)</f>
        <v>1</v>
      </c>
      <c r="E16" s="56"/>
    </row>
    <row r="17" ht="20.05" customHeight="1">
      <c r="A17" s="26"/>
      <c r="B17" s="29"/>
      <c r="C17" s="29"/>
      <c r="D17" s="29"/>
      <c r="E17" s="58"/>
    </row>
    <row r="18" ht="20.35" customHeight="1">
      <c r="A18" s="15"/>
      <c r="B18" t="s" s="61">
        <v>71</v>
      </c>
      <c r="C18" t="s" s="61">
        <v>15</v>
      </c>
      <c r="D18" t="s" s="61">
        <v>16</v>
      </c>
      <c r="E18" s="56"/>
    </row>
    <row r="19" ht="32.7" customHeight="1">
      <c r="A19" s="15"/>
      <c r="B19" t="s" s="12">
        <v>74</v>
      </c>
      <c r="C19" s="21">
        <v>47</v>
      </c>
      <c r="D19" s="22">
        <f>C19/C21</f>
        <v>0.5595238095238095</v>
      </c>
      <c r="E19" s="56"/>
    </row>
    <row r="20" ht="32.7" customHeight="1">
      <c r="A20" s="15"/>
      <c r="B20" t="s" s="12">
        <v>77</v>
      </c>
      <c r="C20" s="21">
        <v>37</v>
      </c>
      <c r="D20" s="22">
        <f>C20/C21</f>
        <v>0.4404761904761905</v>
      </c>
      <c r="E20" s="56"/>
    </row>
    <row r="21" ht="20.35" customHeight="1">
      <c r="A21" s="15"/>
      <c r="B21" t="s" s="41">
        <v>40</v>
      </c>
      <c r="C21" s="42">
        <f>SUM(C19:C20)</f>
        <v>84</v>
      </c>
      <c r="D21" s="43">
        <f>SUM(D19:D20)</f>
        <v>1</v>
      </c>
      <c r="E21" s="56"/>
    </row>
    <row r="22" ht="20.35" customHeight="1">
      <c r="A22" s="26"/>
      <c r="B22" s="27"/>
      <c r="C22" s="27"/>
      <c r="D22" s="27"/>
      <c r="E22" s="58"/>
    </row>
    <row r="23" ht="32.7" customHeight="1">
      <c r="A23" s="15"/>
      <c r="B23" t="s" s="12">
        <v>80</v>
      </c>
      <c r="C23" t="s" s="12">
        <v>15</v>
      </c>
      <c r="D23" t="s" s="12">
        <v>16</v>
      </c>
      <c r="E23" s="56"/>
    </row>
    <row r="24" ht="20.7" customHeight="1">
      <c r="A24" s="15"/>
      <c r="B24" t="s" s="12">
        <v>82</v>
      </c>
      <c r="C24" s="21">
        <v>49</v>
      </c>
      <c r="D24" s="22">
        <f>C24/C26</f>
        <v>0.5632183908045977</v>
      </c>
      <c r="E24" s="56"/>
    </row>
    <row r="25" ht="20.7" customHeight="1">
      <c r="A25" s="15"/>
      <c r="B25" t="s" s="12">
        <v>84</v>
      </c>
      <c r="C25" s="21">
        <v>38</v>
      </c>
      <c r="D25" s="22">
        <f>C25/C26</f>
        <v>0.4367816091954023</v>
      </c>
      <c r="E25" s="56"/>
    </row>
    <row r="26" ht="20.35" customHeight="1">
      <c r="A26" s="15"/>
      <c r="B26" t="s" s="41">
        <v>40</v>
      </c>
      <c r="C26" s="42">
        <f>SUM(C24:C25)</f>
        <v>87</v>
      </c>
      <c r="D26" s="43">
        <f>SUM(D24:D25)</f>
        <v>1</v>
      </c>
      <c r="E26" s="56"/>
    </row>
    <row r="27" ht="20.35" customHeight="1">
      <c r="A27" s="26"/>
      <c r="B27" s="27"/>
      <c r="C27" s="27"/>
      <c r="D27" s="27"/>
      <c r="E27" s="58"/>
    </row>
    <row r="28" ht="32.7" customHeight="1">
      <c r="A28" s="15"/>
      <c r="B28" t="s" s="12">
        <v>86</v>
      </c>
      <c r="C28" t="s" s="12">
        <v>15</v>
      </c>
      <c r="D28" t="s" s="12">
        <v>16</v>
      </c>
      <c r="E28" s="56"/>
    </row>
    <row r="29" ht="20.7" customHeight="1">
      <c r="A29" s="15"/>
      <c r="B29" t="s" s="12">
        <v>88</v>
      </c>
      <c r="C29" s="21">
        <v>37</v>
      </c>
      <c r="D29" s="22">
        <f>C29/C31</f>
        <v>0.4021739130434783</v>
      </c>
      <c r="E29" s="56"/>
    </row>
    <row r="30" ht="20.7" customHeight="1">
      <c r="A30" s="15"/>
      <c r="B30" t="s" s="12">
        <v>90</v>
      </c>
      <c r="C30" s="21">
        <v>55</v>
      </c>
      <c r="D30" s="22">
        <f>C30/C31</f>
        <v>0.5978260869565217</v>
      </c>
      <c r="E30" s="56"/>
    </row>
    <row r="31" ht="20.7" customHeight="1">
      <c r="A31" s="15"/>
      <c r="B31" t="s" s="12">
        <v>40</v>
      </c>
      <c r="C31" s="21">
        <f>SUM(C29:C30)</f>
        <v>92</v>
      </c>
      <c r="D31" s="22">
        <f>SUM(D29:D30)</f>
        <v>1</v>
      </c>
      <c r="E31" s="56"/>
    </row>
    <row r="32" ht="20.35" customHeight="1">
      <c r="A32" s="46"/>
      <c r="B32" s="62"/>
      <c r="C32" s="60"/>
      <c r="D32" s="60"/>
      <c r="E32" s="57"/>
    </row>
    <row r="33" ht="20.05" customHeight="1">
      <c r="A33" s="46"/>
      <c r="B33" s="63"/>
      <c r="C33" s="57"/>
      <c r="D33" s="57"/>
      <c r="E33" s="57"/>
    </row>
    <row r="34" ht="20.05" customHeight="1">
      <c r="A34" s="46"/>
      <c r="B34" s="63"/>
      <c r="C34" s="57"/>
      <c r="D34" s="57"/>
      <c r="E34" s="57"/>
    </row>
    <row r="35" ht="20.05" customHeight="1">
      <c r="A35" s="46"/>
      <c r="B35" s="63"/>
      <c r="C35" s="57"/>
      <c r="D35" s="57"/>
      <c r="E35" s="57"/>
    </row>
    <row r="36" ht="20.05" customHeight="1">
      <c r="A36" s="46"/>
      <c r="B36" s="63"/>
      <c r="C36" s="57"/>
      <c r="D36" s="57"/>
      <c r="E36" s="57"/>
    </row>
    <row r="37" ht="20.05" customHeight="1">
      <c r="A37" s="46"/>
      <c r="B37" s="63"/>
      <c r="C37" s="57"/>
      <c r="D37" s="57"/>
      <c r="E37" s="57"/>
    </row>
    <row r="38" ht="20.05" customHeight="1">
      <c r="A38" s="46"/>
      <c r="B38" s="63"/>
      <c r="C38" s="57"/>
      <c r="D38" s="57"/>
      <c r="E38" s="57"/>
    </row>
    <row r="39" ht="20.05" customHeight="1">
      <c r="A39" s="46"/>
      <c r="B39" s="63"/>
      <c r="C39" s="57"/>
      <c r="D39" s="57"/>
      <c r="E39" s="57"/>
    </row>
    <row r="40" ht="20.05" customHeight="1">
      <c r="A40" s="46"/>
      <c r="B40" s="63"/>
      <c r="C40" s="57"/>
      <c r="D40" s="57"/>
      <c r="E40" s="57"/>
    </row>
    <row r="41" ht="20.05" customHeight="1">
      <c r="A41" s="46"/>
      <c r="B41" s="63"/>
      <c r="C41" s="57"/>
      <c r="D41" s="57"/>
      <c r="E41" s="57"/>
    </row>
    <row r="42" ht="20.05" customHeight="1">
      <c r="A42" s="46"/>
      <c r="B42" s="63"/>
      <c r="C42" s="57"/>
      <c r="D42" s="57"/>
      <c r="E42" s="57"/>
    </row>
    <row r="43" ht="20.05" customHeight="1">
      <c r="A43" s="46"/>
      <c r="B43" s="63"/>
      <c r="C43" s="57"/>
      <c r="D43" s="57"/>
      <c r="E43" s="57"/>
    </row>
    <row r="44" ht="20.05" customHeight="1">
      <c r="A44" s="46"/>
      <c r="B44" s="63"/>
      <c r="C44" s="57"/>
      <c r="D44" s="57"/>
      <c r="E44" s="57"/>
    </row>
    <row r="45" ht="20.05" customHeight="1">
      <c r="A45" s="46"/>
      <c r="B45" s="63"/>
      <c r="C45" s="57"/>
      <c r="D45" s="57"/>
      <c r="E45" s="57"/>
    </row>
    <row r="46" ht="20.05" customHeight="1">
      <c r="A46" s="46"/>
      <c r="B46" s="63"/>
      <c r="C46" s="57"/>
      <c r="D46" s="57"/>
      <c r="E46" s="57"/>
    </row>
    <row r="47" ht="20.05" customHeight="1">
      <c r="A47" s="46"/>
      <c r="B47" s="63"/>
      <c r="C47" s="57"/>
      <c r="D47" s="57"/>
      <c r="E47" s="57"/>
    </row>
    <row r="48" ht="20.05" customHeight="1">
      <c r="A48" s="46"/>
      <c r="B48" s="63"/>
      <c r="C48" s="57"/>
      <c r="D48" s="57"/>
      <c r="E48" s="57"/>
    </row>
    <row r="49" ht="20.05" customHeight="1">
      <c r="A49" s="46"/>
      <c r="B49" s="63"/>
      <c r="C49" s="57"/>
      <c r="D49" s="57"/>
      <c r="E49" s="57"/>
    </row>
    <row r="50" ht="20.05" customHeight="1">
      <c r="A50" s="46"/>
      <c r="B50" s="63"/>
      <c r="C50" s="57"/>
      <c r="D50" s="57"/>
      <c r="E50" s="57"/>
    </row>
    <row r="51" ht="20.05" customHeight="1">
      <c r="A51" s="46"/>
      <c r="B51" s="63"/>
      <c r="C51" s="57"/>
      <c r="D51" s="57"/>
      <c r="E51" s="57"/>
    </row>
    <row r="52" ht="20.05" customHeight="1">
      <c r="A52" s="46"/>
      <c r="B52" s="63"/>
      <c r="C52" s="57"/>
      <c r="D52" s="57"/>
      <c r="E52" s="57"/>
    </row>
    <row r="53" ht="20.05" customHeight="1">
      <c r="A53" s="46"/>
      <c r="B53" s="63"/>
      <c r="C53" s="57"/>
      <c r="D53" s="57"/>
      <c r="E53" s="57"/>
    </row>
    <row r="54" ht="20.05" customHeight="1">
      <c r="A54" s="46"/>
      <c r="B54" s="63"/>
      <c r="C54" s="57"/>
      <c r="D54" s="57"/>
      <c r="E54" s="57"/>
    </row>
    <row r="55" ht="20.05" customHeight="1">
      <c r="A55" s="46"/>
      <c r="B55" s="63"/>
      <c r="C55" s="57"/>
      <c r="D55" s="57"/>
      <c r="E55" s="57"/>
    </row>
    <row r="56" ht="20.05" customHeight="1">
      <c r="A56" s="46"/>
      <c r="B56" s="63"/>
      <c r="C56" s="57"/>
      <c r="D56" s="57"/>
      <c r="E56" s="57"/>
    </row>
    <row r="57" ht="20.05" customHeight="1">
      <c r="A57" s="46"/>
      <c r="B57" s="63"/>
      <c r="C57" s="57"/>
      <c r="D57" s="57"/>
      <c r="E57" s="57"/>
    </row>
    <row r="58" ht="20.05" customHeight="1">
      <c r="A58" s="46"/>
      <c r="B58" s="63"/>
      <c r="C58" s="57"/>
      <c r="D58" s="57"/>
      <c r="E58" s="57"/>
    </row>
    <row r="59" ht="20.05" customHeight="1">
      <c r="A59" s="46"/>
      <c r="B59" s="63"/>
      <c r="C59" s="57"/>
      <c r="D59" s="57"/>
      <c r="E59" s="57"/>
    </row>
    <row r="60" ht="20.05" customHeight="1">
      <c r="A60" s="46"/>
      <c r="B60" s="63"/>
      <c r="C60" s="57"/>
      <c r="D60" s="57"/>
      <c r="E60" s="57"/>
    </row>
    <row r="61" ht="20.05" customHeight="1">
      <c r="A61" s="46"/>
      <c r="B61" s="63"/>
      <c r="C61" s="57"/>
      <c r="D61" s="57"/>
      <c r="E61" s="57"/>
    </row>
    <row r="62" ht="20.05" customHeight="1">
      <c r="A62" s="46"/>
      <c r="B62" s="63"/>
      <c r="C62" s="57"/>
      <c r="D62" s="57"/>
      <c r="E62" s="57"/>
    </row>
    <row r="63" ht="20.05" customHeight="1">
      <c r="A63" s="46"/>
      <c r="B63" s="63"/>
      <c r="C63" s="57"/>
      <c r="D63" s="57"/>
      <c r="E63" s="57"/>
    </row>
    <row r="64" ht="20.05" customHeight="1">
      <c r="A64" s="46"/>
      <c r="B64" s="63"/>
      <c r="C64" s="57"/>
      <c r="D64" s="57"/>
      <c r="E64" s="57"/>
    </row>
    <row r="65" ht="20.05" customHeight="1">
      <c r="A65" s="46"/>
      <c r="B65" s="63"/>
      <c r="C65" s="57"/>
      <c r="D65" s="57"/>
      <c r="E65" s="57"/>
    </row>
    <row r="66" ht="20.05" customHeight="1">
      <c r="A66" s="46"/>
      <c r="B66" s="63"/>
      <c r="C66" s="57"/>
      <c r="D66" s="57"/>
      <c r="E66" s="57"/>
    </row>
    <row r="67" ht="20.05" customHeight="1">
      <c r="A67" s="46"/>
      <c r="B67" s="63"/>
      <c r="C67" s="57"/>
      <c r="D67" s="57"/>
      <c r="E67" s="57"/>
    </row>
    <row r="68" ht="20.05" customHeight="1">
      <c r="A68" s="46"/>
      <c r="B68" s="63"/>
      <c r="C68" s="57"/>
      <c r="D68" s="57"/>
      <c r="E68" s="57"/>
    </row>
    <row r="69" ht="20.05" customHeight="1">
      <c r="A69" s="46"/>
      <c r="B69" s="63"/>
      <c r="C69" s="57"/>
      <c r="D69" s="57"/>
      <c r="E69" s="57"/>
    </row>
    <row r="70" ht="20.05" customHeight="1">
      <c r="A70" s="46"/>
      <c r="B70" s="63"/>
      <c r="C70" s="57"/>
      <c r="D70" s="57"/>
      <c r="E70" s="57"/>
    </row>
    <row r="71" ht="20.05" customHeight="1">
      <c r="A71" s="46"/>
      <c r="B71" s="63"/>
      <c r="C71" s="57"/>
      <c r="D71" s="57"/>
      <c r="E71" s="57"/>
    </row>
    <row r="72" ht="20.05" customHeight="1">
      <c r="A72" s="46"/>
      <c r="B72" s="63"/>
      <c r="C72" s="57"/>
      <c r="D72" s="57"/>
      <c r="E72" s="57"/>
    </row>
    <row r="73" ht="20.05" customHeight="1">
      <c r="A73" s="46"/>
      <c r="B73" s="63"/>
      <c r="C73" s="57"/>
      <c r="D73" s="57"/>
      <c r="E73" s="57"/>
    </row>
    <row r="74" ht="20.05" customHeight="1">
      <c r="A74" s="46"/>
      <c r="B74" s="63"/>
      <c r="C74" s="57"/>
      <c r="D74" s="57"/>
      <c r="E74" s="57"/>
    </row>
    <row r="75" ht="20.05" customHeight="1">
      <c r="A75" s="46"/>
      <c r="B75" s="63"/>
      <c r="C75" s="57"/>
      <c r="D75" s="57"/>
      <c r="E75" s="57"/>
    </row>
    <row r="76" ht="20.05" customHeight="1">
      <c r="A76" s="46"/>
      <c r="B76" s="63"/>
      <c r="C76" s="57"/>
      <c r="D76" s="57"/>
      <c r="E76" s="57"/>
    </row>
    <row r="77" ht="20.05" customHeight="1">
      <c r="A77" s="46"/>
      <c r="B77" s="63"/>
      <c r="C77" s="57"/>
      <c r="D77" s="57"/>
      <c r="E77" s="57"/>
    </row>
    <row r="78" ht="20.05" customHeight="1">
      <c r="A78" s="46"/>
      <c r="B78" s="63"/>
      <c r="C78" s="57"/>
      <c r="D78" s="57"/>
      <c r="E78" s="57"/>
    </row>
    <row r="79" ht="20.05" customHeight="1">
      <c r="A79" s="46"/>
      <c r="B79" s="63"/>
      <c r="C79" s="57"/>
      <c r="D79" s="57"/>
      <c r="E79" s="57"/>
    </row>
    <row r="80" ht="20.05" customHeight="1">
      <c r="A80" s="46"/>
      <c r="B80" s="63"/>
      <c r="C80" s="57"/>
      <c r="D80" s="57"/>
      <c r="E80" s="57"/>
    </row>
    <row r="81" ht="20.05" customHeight="1">
      <c r="A81" s="46"/>
      <c r="B81" s="63"/>
      <c r="C81" s="57"/>
      <c r="D81" s="57"/>
      <c r="E81" s="57"/>
    </row>
    <row r="82" ht="20.05" customHeight="1">
      <c r="A82" s="46"/>
      <c r="B82" s="63"/>
      <c r="C82" s="57"/>
      <c r="D82" s="57"/>
      <c r="E82" s="57"/>
    </row>
    <row r="83" ht="20.05" customHeight="1">
      <c r="A83" s="46"/>
      <c r="B83" s="63"/>
      <c r="C83" s="57"/>
      <c r="D83" s="57"/>
      <c r="E83" s="57"/>
    </row>
    <row r="84" ht="20.05" customHeight="1">
      <c r="A84" s="46"/>
      <c r="B84" s="63"/>
      <c r="C84" s="57"/>
      <c r="D84" s="57"/>
      <c r="E84" s="57"/>
    </row>
    <row r="85" ht="20.05" customHeight="1">
      <c r="A85" s="46"/>
      <c r="B85" s="63"/>
      <c r="C85" s="57"/>
      <c r="D85" s="57"/>
      <c r="E85" s="57"/>
    </row>
    <row r="86" ht="20.05" customHeight="1">
      <c r="A86" s="46"/>
      <c r="B86" s="63"/>
      <c r="C86" s="57"/>
      <c r="D86" s="57"/>
      <c r="E86" s="57"/>
    </row>
    <row r="87" ht="20.05" customHeight="1">
      <c r="A87" s="46"/>
      <c r="B87" s="63"/>
      <c r="C87" s="57"/>
      <c r="D87" s="57"/>
      <c r="E87" s="57"/>
    </row>
    <row r="88" ht="20.05" customHeight="1">
      <c r="A88" s="46"/>
      <c r="B88" s="63"/>
      <c r="C88" s="57"/>
      <c r="D88" s="57"/>
      <c r="E88" s="57"/>
    </row>
    <row r="89" ht="20.05" customHeight="1">
      <c r="A89" s="46"/>
      <c r="B89" s="63"/>
      <c r="C89" s="57"/>
      <c r="D89" s="57"/>
      <c r="E89" s="57"/>
    </row>
    <row r="90" ht="20.05" customHeight="1">
      <c r="A90" s="46"/>
      <c r="B90" s="63"/>
      <c r="C90" s="57"/>
      <c r="D90" s="57"/>
      <c r="E90" s="57"/>
    </row>
    <row r="91" ht="20.05" customHeight="1">
      <c r="A91" s="46"/>
      <c r="B91" s="63"/>
      <c r="C91" s="57"/>
      <c r="D91" s="57"/>
      <c r="E91" s="57"/>
    </row>
    <row r="92" ht="20.05" customHeight="1">
      <c r="A92" s="46"/>
      <c r="B92" s="63"/>
      <c r="C92" s="57"/>
      <c r="D92" s="57"/>
      <c r="E92" s="57"/>
    </row>
    <row r="93" ht="20.05" customHeight="1">
      <c r="A93" s="46"/>
      <c r="B93" s="63"/>
      <c r="C93" s="57"/>
      <c r="D93" s="57"/>
      <c r="E93" s="57"/>
    </row>
    <row r="94" ht="20.05" customHeight="1">
      <c r="A94" s="46"/>
      <c r="B94" s="63"/>
      <c r="C94" s="57"/>
      <c r="D94" s="57"/>
      <c r="E94" s="57"/>
    </row>
    <row r="95" ht="20.05" customHeight="1">
      <c r="A95" s="46"/>
      <c r="B95" s="63"/>
      <c r="C95" s="57"/>
      <c r="D95" s="57"/>
      <c r="E95" s="57"/>
    </row>
    <row r="96" ht="20.05" customHeight="1">
      <c r="A96" s="46"/>
      <c r="B96" s="63"/>
      <c r="C96" s="57"/>
      <c r="D96" s="57"/>
      <c r="E96" s="57"/>
    </row>
    <row r="97" ht="20.05" customHeight="1">
      <c r="A97" s="46"/>
      <c r="B97" s="63"/>
      <c r="C97" s="57"/>
      <c r="D97" s="57"/>
      <c r="E97" s="57"/>
    </row>
    <row r="98" ht="20.05" customHeight="1">
      <c r="A98" s="46"/>
      <c r="B98" s="63"/>
      <c r="C98" s="57"/>
      <c r="D98" s="57"/>
      <c r="E98" s="57"/>
    </row>
    <row r="99" ht="20.05" customHeight="1">
      <c r="A99" s="46"/>
      <c r="B99" s="64"/>
      <c r="C99" s="65"/>
      <c r="D99" s="65"/>
      <c r="E99" s="57"/>
    </row>
    <row r="100" ht="20.05" customHeight="1">
      <c r="A100" s="46"/>
      <c r="B100" s="66"/>
      <c r="C100" s="67"/>
      <c r="D100" s="67"/>
      <c r="E100" s="57"/>
    </row>
    <row r="101" ht="20.05" customHeight="1">
      <c r="A101" s="46"/>
      <c r="B101" s="66"/>
      <c r="C101" s="67"/>
      <c r="D101" s="67"/>
      <c r="E101" s="57"/>
    </row>
    <row r="102" ht="20.05" customHeight="1">
      <c r="A102" s="46"/>
      <c r="B102" s="66"/>
      <c r="C102" s="67"/>
      <c r="D102" s="67"/>
      <c r="E102" s="57"/>
    </row>
    <row r="103" ht="20.05" customHeight="1">
      <c r="A103" s="46"/>
      <c r="B103" s="66"/>
      <c r="C103" s="67"/>
      <c r="D103" s="67"/>
      <c r="E103" s="57"/>
    </row>
    <row r="104" ht="20.05" customHeight="1">
      <c r="A104" s="46"/>
      <c r="B104" s="66"/>
      <c r="C104" s="67"/>
      <c r="D104" s="67"/>
      <c r="E104" s="57"/>
    </row>
    <row r="105" ht="20.05" customHeight="1">
      <c r="A105" s="46"/>
      <c r="B105" s="66"/>
      <c r="C105" s="67"/>
      <c r="D105" s="67"/>
      <c r="E105" s="57"/>
    </row>
    <row r="106" ht="20.05" customHeight="1">
      <c r="A106" s="46"/>
      <c r="B106" s="66"/>
      <c r="C106" s="67"/>
      <c r="D106" s="67"/>
      <c r="E106" s="57"/>
    </row>
    <row r="107" ht="20.05" customHeight="1">
      <c r="A107" s="46"/>
      <c r="B107" s="66"/>
      <c r="C107" s="67"/>
      <c r="D107" s="67"/>
      <c r="E107" s="57"/>
    </row>
    <row r="108" ht="20.05" customHeight="1">
      <c r="A108" s="46"/>
      <c r="B108" s="66"/>
      <c r="C108" s="67"/>
      <c r="D108" s="67"/>
      <c r="E108" s="57"/>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9.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136" customWidth="1"/>
    <col min="10" max="256" width="16.3516" style="136"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20</v>
      </c>
      <c r="G3" t="s" s="12">
        <v>15</v>
      </c>
      <c r="H3" t="s" s="12">
        <v>16</v>
      </c>
      <c r="I3" s="53"/>
    </row>
    <row r="4" ht="20.7" customHeight="1">
      <c r="A4" s="15"/>
      <c r="B4" t="s" s="12">
        <v>24</v>
      </c>
      <c r="C4" s="21">
        <v>993</v>
      </c>
      <c r="D4" s="22">
        <f>C4/C6</f>
        <v>0.5139751552795031</v>
      </c>
      <c r="E4" s="55"/>
      <c r="F4" t="s" s="12">
        <v>28</v>
      </c>
      <c r="G4" s="21">
        <v>283</v>
      </c>
      <c r="H4" s="22">
        <f>G4/G6</f>
        <v>0.5859213250517599</v>
      </c>
      <c r="I4" s="56"/>
    </row>
    <row r="5" ht="32.7" customHeight="1">
      <c r="A5" s="15"/>
      <c r="B5" t="s" s="12">
        <v>32</v>
      </c>
      <c r="C5" s="21">
        <v>939</v>
      </c>
      <c r="D5" s="22">
        <f>C5/C6</f>
        <v>0.4860248447204969</v>
      </c>
      <c r="E5" s="55"/>
      <c r="F5" t="s" s="12">
        <v>36</v>
      </c>
      <c r="G5" s="21">
        <v>200</v>
      </c>
      <c r="H5" s="22">
        <f>G5/G6</f>
        <v>0.4140786749482402</v>
      </c>
      <c r="I5" s="56"/>
    </row>
    <row r="6" ht="20.7" customHeight="1">
      <c r="A6" s="15"/>
      <c r="B6" t="s" s="41">
        <v>40</v>
      </c>
      <c r="C6" s="42">
        <f>SUM(C4:C5)</f>
        <v>1932</v>
      </c>
      <c r="D6" s="43">
        <f>SUM(D4:D5)</f>
        <v>1</v>
      </c>
      <c r="E6" s="55"/>
      <c r="F6" t="s" s="12">
        <v>40</v>
      </c>
      <c r="G6" s="21">
        <f>SUM(G4:G5)</f>
        <v>483</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682</v>
      </c>
      <c r="D9" s="22">
        <f>C9/C11</f>
        <v>0.3542857142857143</v>
      </c>
      <c r="E9" s="56"/>
      <c r="F9" s="57"/>
      <c r="G9" s="57"/>
      <c r="H9" s="57"/>
      <c r="I9" s="57"/>
    </row>
    <row r="10" ht="20.7" customHeight="1">
      <c r="A10" s="15"/>
      <c r="B10" t="s" s="12">
        <v>53</v>
      </c>
      <c r="C10" s="21">
        <v>1243</v>
      </c>
      <c r="D10" s="22">
        <f>C10/C11</f>
        <v>0.6457142857142857</v>
      </c>
      <c r="E10" s="56"/>
      <c r="F10" s="57"/>
      <c r="G10" s="57"/>
      <c r="H10" s="57"/>
      <c r="I10" s="57"/>
    </row>
    <row r="11" ht="20.35" customHeight="1">
      <c r="A11" s="15"/>
      <c r="B11" t="s" s="41">
        <v>40</v>
      </c>
      <c r="C11" s="42">
        <f>SUM(C9:C10)</f>
        <v>1925</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748</v>
      </c>
      <c r="D14" s="22">
        <f>C14/C16</f>
        <v>0.4114411441144115</v>
      </c>
      <c r="E14" s="56"/>
      <c r="F14" s="57"/>
      <c r="G14" s="57"/>
      <c r="H14" s="57"/>
      <c r="I14" s="57"/>
    </row>
    <row r="15" ht="32.7" customHeight="1">
      <c r="A15" s="15"/>
      <c r="B15" t="s" s="12">
        <v>67</v>
      </c>
      <c r="C15" s="21">
        <v>1070</v>
      </c>
      <c r="D15" s="22">
        <f>C15/C16</f>
        <v>0.5885588558855885</v>
      </c>
      <c r="E15" s="56"/>
      <c r="F15" s="57"/>
      <c r="G15" s="57"/>
      <c r="H15" s="57"/>
      <c r="I15" s="57"/>
    </row>
    <row r="16" ht="20.35" customHeight="1">
      <c r="A16" s="15"/>
      <c r="B16" t="s" s="41">
        <v>40</v>
      </c>
      <c r="C16" s="42">
        <f>SUM(C14:C15)</f>
        <v>1818</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984</v>
      </c>
      <c r="D19" s="22">
        <f>C19/C21</f>
        <v>0.5878136200716846</v>
      </c>
      <c r="E19" s="56"/>
      <c r="F19" s="57"/>
      <c r="G19" s="57"/>
      <c r="H19" s="57"/>
      <c r="I19" s="57"/>
    </row>
    <row r="20" ht="32.7" customHeight="1">
      <c r="A20" s="15"/>
      <c r="B20" t="s" s="12">
        <v>77</v>
      </c>
      <c r="C20" s="21">
        <v>690</v>
      </c>
      <c r="D20" s="22">
        <f>C20/C21</f>
        <v>0.4121863799283154</v>
      </c>
      <c r="E20" s="56"/>
      <c r="F20" s="57"/>
      <c r="G20" s="57"/>
      <c r="H20" s="57"/>
      <c r="I20" s="57"/>
    </row>
    <row r="21" ht="20.35" customHeight="1">
      <c r="A21" s="15"/>
      <c r="B21" t="s" s="41">
        <v>40</v>
      </c>
      <c r="C21" s="42">
        <f>SUM(C19:C20)</f>
        <v>1674</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665</v>
      </c>
      <c r="D24" s="22">
        <f>C24/C26</f>
        <v>0.4008438818565401</v>
      </c>
      <c r="E24" s="56"/>
      <c r="F24" s="57"/>
      <c r="G24" s="57"/>
      <c r="H24" s="57"/>
      <c r="I24" s="57"/>
    </row>
    <row r="25" ht="20.7" customHeight="1">
      <c r="A25" s="15"/>
      <c r="B25" t="s" s="12">
        <v>84</v>
      </c>
      <c r="C25" s="21">
        <v>994</v>
      </c>
      <c r="D25" s="22">
        <f>C25/C26</f>
        <v>0.5991561181434599</v>
      </c>
      <c r="E25" s="56"/>
      <c r="F25" s="57"/>
      <c r="G25" s="57"/>
      <c r="H25" s="57"/>
      <c r="I25" s="57"/>
    </row>
    <row r="26" ht="20.35" customHeight="1">
      <c r="A26" s="15"/>
      <c r="B26" t="s" s="41">
        <v>40</v>
      </c>
      <c r="C26" s="42">
        <f>SUM(C24:C25)</f>
        <v>1659</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827</v>
      </c>
      <c r="D29" s="22">
        <f>C29/C31</f>
        <v>0.4420096205237841</v>
      </c>
      <c r="E29" s="56"/>
      <c r="F29" s="57"/>
      <c r="G29" s="57"/>
      <c r="H29" s="57"/>
      <c r="I29" s="57"/>
    </row>
    <row r="30" ht="20.7" customHeight="1">
      <c r="A30" s="15"/>
      <c r="B30" t="s" s="12">
        <v>90</v>
      </c>
      <c r="C30" s="21">
        <v>1044</v>
      </c>
      <c r="D30" s="22">
        <f>C30/C31</f>
        <v>0.5579903794762159</v>
      </c>
      <c r="E30" s="56"/>
      <c r="F30" s="57"/>
      <c r="G30" s="57"/>
      <c r="H30" s="57"/>
      <c r="I30" s="57"/>
    </row>
    <row r="31" ht="20.7" customHeight="1">
      <c r="A31" s="15"/>
      <c r="B31" t="s" s="12">
        <v>40</v>
      </c>
      <c r="C31" s="21">
        <f>SUM(C29:C30)</f>
        <v>1871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2" customWidth="1"/>
    <col min="10" max="256" width="16.3516" style="72"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106</v>
      </c>
      <c r="G3" t="s" s="12">
        <v>15</v>
      </c>
      <c r="H3" t="s" s="12">
        <v>16</v>
      </c>
      <c r="I3" s="53"/>
    </row>
    <row r="4" ht="20.7" customHeight="1">
      <c r="A4" s="15"/>
      <c r="B4" t="s" s="12">
        <v>24</v>
      </c>
      <c r="C4" s="21">
        <v>4668</v>
      </c>
      <c r="D4" s="22">
        <f>C4/C6</f>
        <v>0.6008495301840648</v>
      </c>
      <c r="E4" s="55"/>
      <c r="F4" t="s" s="12">
        <v>107</v>
      </c>
      <c r="G4" s="21">
        <v>2901</v>
      </c>
      <c r="H4" s="22">
        <f>G4/G6</f>
        <v>0.3603279095764501</v>
      </c>
      <c r="I4" s="56"/>
    </row>
    <row r="5" ht="32.7" customHeight="1">
      <c r="A5" s="15"/>
      <c r="B5" t="s" s="12">
        <v>32</v>
      </c>
      <c r="C5" s="21">
        <v>3101</v>
      </c>
      <c r="D5" s="22">
        <f>C5/C6</f>
        <v>0.3991504698159351</v>
      </c>
      <c r="E5" s="55"/>
      <c r="F5" t="s" s="12">
        <v>108</v>
      </c>
      <c r="G5" s="21">
        <v>5150</v>
      </c>
      <c r="H5" s="22">
        <f>G5/G6</f>
        <v>0.6396720904235499</v>
      </c>
      <c r="I5" s="56"/>
    </row>
    <row r="6" ht="20.7" customHeight="1">
      <c r="A6" s="15"/>
      <c r="B6" t="s" s="41">
        <v>40</v>
      </c>
      <c r="C6" s="42">
        <f>SUM(C4:C5)</f>
        <v>7769</v>
      </c>
      <c r="D6" s="43">
        <f>SUM(D4:D5)</f>
        <v>1</v>
      </c>
      <c r="E6" s="55"/>
      <c r="F6" t="s" s="12">
        <v>40</v>
      </c>
      <c r="G6" s="21">
        <f>SUM(G4:G5)</f>
        <v>8051</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2811</v>
      </c>
      <c r="D9" s="22">
        <f>C9/C11</f>
        <v>0.3613110539845759</v>
      </c>
      <c r="E9" s="56"/>
      <c r="F9" s="57"/>
      <c r="G9" s="57"/>
      <c r="H9" s="57"/>
      <c r="I9" s="57"/>
    </row>
    <row r="10" ht="20.7" customHeight="1">
      <c r="A10" s="15"/>
      <c r="B10" t="s" s="12">
        <v>53</v>
      </c>
      <c r="C10" s="21">
        <v>4969</v>
      </c>
      <c r="D10" s="22">
        <f>C10/C11</f>
        <v>0.6386889460154241</v>
      </c>
      <c r="E10" s="56"/>
      <c r="F10" s="57"/>
      <c r="G10" s="57"/>
      <c r="H10" s="57"/>
      <c r="I10" s="57"/>
    </row>
    <row r="11" ht="20.35" customHeight="1">
      <c r="A11" s="15"/>
      <c r="B11" t="s" s="41">
        <v>40</v>
      </c>
      <c r="C11" s="42">
        <f>SUM(C9:C10)</f>
        <v>7780</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2712</v>
      </c>
      <c r="D14" s="22">
        <f>C14/C16</f>
        <v>0.3874285714285715</v>
      </c>
      <c r="E14" s="56"/>
      <c r="F14" s="57"/>
      <c r="G14" s="57"/>
      <c r="H14" s="57"/>
      <c r="I14" s="57"/>
    </row>
    <row r="15" ht="32.7" customHeight="1">
      <c r="A15" s="15"/>
      <c r="B15" t="s" s="12">
        <v>67</v>
      </c>
      <c r="C15" s="21">
        <v>4288</v>
      </c>
      <c r="D15" s="22">
        <f>C15/C16</f>
        <v>0.6125714285714285</v>
      </c>
      <c r="E15" s="56"/>
      <c r="F15" s="57"/>
      <c r="G15" s="57"/>
      <c r="H15" s="57"/>
      <c r="I15" s="57"/>
    </row>
    <row r="16" ht="20.35" customHeight="1">
      <c r="A16" s="15"/>
      <c r="B16" t="s" s="41">
        <v>40</v>
      </c>
      <c r="C16" s="42">
        <f>SUM(C14:C15)</f>
        <v>7000</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3472</v>
      </c>
      <c r="D19" s="22">
        <f>C19/C21</f>
        <v>0.5679699002126616</v>
      </c>
      <c r="E19" s="56"/>
      <c r="F19" s="57"/>
      <c r="G19" s="57"/>
      <c r="H19" s="57"/>
      <c r="I19" s="57"/>
    </row>
    <row r="20" ht="32.7" customHeight="1">
      <c r="A20" s="15"/>
      <c r="B20" t="s" s="12">
        <v>77</v>
      </c>
      <c r="C20" s="21">
        <v>2641</v>
      </c>
      <c r="D20" s="22">
        <f>C20/C21</f>
        <v>0.4320300997873385</v>
      </c>
      <c r="E20" s="56"/>
      <c r="F20" s="57"/>
      <c r="G20" s="57"/>
      <c r="H20" s="57"/>
      <c r="I20" s="57"/>
    </row>
    <row r="21" ht="20.35" customHeight="1">
      <c r="A21" s="15"/>
      <c r="B21" t="s" s="41">
        <v>40</v>
      </c>
      <c r="C21" s="42">
        <f>SUM(C19:C20)</f>
        <v>6113</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2511</v>
      </c>
      <c r="D24" s="22">
        <f>C24/C26</f>
        <v>0.4022749118872156</v>
      </c>
      <c r="E24" s="56"/>
      <c r="F24" s="57"/>
      <c r="G24" s="57"/>
      <c r="H24" s="57"/>
      <c r="I24" s="57"/>
    </row>
    <row r="25" ht="20.7" customHeight="1">
      <c r="A25" s="15"/>
      <c r="B25" t="s" s="12">
        <v>84</v>
      </c>
      <c r="C25" s="21">
        <v>3731</v>
      </c>
      <c r="D25" s="22">
        <f>C25/C26</f>
        <v>0.5977250881127844</v>
      </c>
      <c r="E25" s="56"/>
      <c r="F25" s="57"/>
      <c r="G25" s="57"/>
      <c r="H25" s="57"/>
      <c r="I25" s="57"/>
    </row>
    <row r="26" ht="20.35" customHeight="1">
      <c r="A26" s="15"/>
      <c r="B26" t="s" s="41">
        <v>40</v>
      </c>
      <c r="C26" s="42">
        <f>SUM(C24:C25)</f>
        <v>6242</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2945</v>
      </c>
      <c r="D29" s="22">
        <f>C29/C31</f>
        <v>0.4183832930814036</v>
      </c>
      <c r="E29" s="56"/>
      <c r="F29" s="57"/>
      <c r="G29" s="57"/>
      <c r="H29" s="57"/>
      <c r="I29" s="57"/>
    </row>
    <row r="30" ht="20.7" customHeight="1">
      <c r="A30" s="15"/>
      <c r="B30" t="s" s="12">
        <v>90</v>
      </c>
      <c r="C30" s="21">
        <v>4094</v>
      </c>
      <c r="D30" s="22">
        <f>C30/C31</f>
        <v>0.5816167069185963</v>
      </c>
      <c r="E30" s="56"/>
      <c r="F30" s="57"/>
      <c r="G30" s="57"/>
      <c r="H30" s="57"/>
      <c r="I30" s="57"/>
    </row>
    <row r="31" ht="20.7" customHeight="1">
      <c r="A31" s="15"/>
      <c r="B31" t="s" s="12">
        <v>40</v>
      </c>
      <c r="C31" s="21">
        <f>SUM(C29:C30)</f>
        <v>7039</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3" customWidth="1"/>
    <col min="10" max="256" width="16.3516" style="73"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68</v>
      </c>
      <c r="D4" s="22">
        <f>C4/C6</f>
        <v>0.3269230769230769</v>
      </c>
      <c r="E4" s="55"/>
      <c r="F4" t="s" s="12">
        <v>25</v>
      </c>
      <c r="G4" s="21">
        <v>52</v>
      </c>
      <c r="H4" s="22">
        <f>G4/G6</f>
        <v>0.25</v>
      </c>
      <c r="I4" s="56"/>
    </row>
    <row r="5" ht="32.7" customHeight="1">
      <c r="A5" s="15"/>
      <c r="B5" t="s" s="12">
        <v>32</v>
      </c>
      <c r="C5" s="21">
        <v>140</v>
      </c>
      <c r="D5" s="22">
        <f>C5/C6</f>
        <v>0.6730769230769231</v>
      </c>
      <c r="E5" s="55"/>
      <c r="F5" t="s" s="12">
        <v>33</v>
      </c>
      <c r="G5" s="21">
        <v>156</v>
      </c>
      <c r="H5" s="22">
        <f>G5/G6</f>
        <v>0.75</v>
      </c>
      <c r="I5" s="56"/>
    </row>
    <row r="6" ht="20.7" customHeight="1">
      <c r="A6" s="15"/>
      <c r="B6" t="s" s="41">
        <v>40</v>
      </c>
      <c r="C6" s="42">
        <f>SUM(C4:C5)</f>
        <v>208</v>
      </c>
      <c r="D6" s="43">
        <f>SUM(D4:D5)</f>
        <v>1</v>
      </c>
      <c r="E6" s="55"/>
      <c r="F6" t="s" s="12">
        <v>40</v>
      </c>
      <c r="G6" s="21">
        <f>SUM(G4:G5)</f>
        <v>208</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92</v>
      </c>
      <c r="D9" s="22">
        <f>C9/C11</f>
        <v>0.4487804878048781</v>
      </c>
      <c r="E9" s="56"/>
      <c r="F9" s="57"/>
      <c r="G9" s="57"/>
      <c r="H9" s="57"/>
      <c r="I9" s="57"/>
    </row>
    <row r="10" ht="20.7" customHeight="1">
      <c r="A10" s="15"/>
      <c r="B10" t="s" s="12">
        <v>53</v>
      </c>
      <c r="C10" s="21">
        <v>113</v>
      </c>
      <c r="D10" s="22">
        <f>C10/C11</f>
        <v>0.551219512195122</v>
      </c>
      <c r="E10" s="56"/>
      <c r="F10" s="57"/>
      <c r="G10" s="57"/>
      <c r="H10" s="57"/>
      <c r="I10" s="57"/>
    </row>
    <row r="11" ht="20.35" customHeight="1">
      <c r="A11" s="15"/>
      <c r="B11" t="s" s="41">
        <v>40</v>
      </c>
      <c r="C11" s="42">
        <f>SUM(C9:C10)</f>
        <v>205</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89</v>
      </c>
      <c r="D14" s="22">
        <f>C14/C16</f>
        <v>0.483695652173913</v>
      </c>
      <c r="E14" s="56"/>
      <c r="F14" s="57"/>
      <c r="G14" s="57"/>
      <c r="H14" s="57"/>
      <c r="I14" s="57"/>
    </row>
    <row r="15" ht="32.7" customHeight="1">
      <c r="A15" s="15"/>
      <c r="B15" t="s" s="12">
        <v>67</v>
      </c>
      <c r="C15" s="21">
        <v>95</v>
      </c>
      <c r="D15" s="22">
        <f>C15/C16</f>
        <v>0.5163043478260869</v>
      </c>
      <c r="E15" s="56"/>
      <c r="F15" s="57"/>
      <c r="G15" s="57"/>
      <c r="H15" s="57"/>
      <c r="I15" s="57"/>
    </row>
    <row r="16" ht="20.35" customHeight="1">
      <c r="A16" s="15"/>
      <c r="B16" t="s" s="41">
        <v>40</v>
      </c>
      <c r="C16" s="42">
        <f>SUM(C14:C15)</f>
        <v>184</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103</v>
      </c>
      <c r="D19" s="22">
        <f>C19/C21</f>
        <v>0.6477987421383647</v>
      </c>
      <c r="E19" s="56"/>
      <c r="F19" s="57"/>
      <c r="G19" s="57"/>
      <c r="H19" s="57"/>
      <c r="I19" s="57"/>
    </row>
    <row r="20" ht="32.7" customHeight="1">
      <c r="A20" s="15"/>
      <c r="B20" t="s" s="12">
        <v>77</v>
      </c>
      <c r="C20" s="21">
        <v>56</v>
      </c>
      <c r="D20" s="22">
        <f>C20/C21</f>
        <v>0.3522012578616352</v>
      </c>
      <c r="E20" s="56"/>
      <c r="F20" s="57"/>
      <c r="G20" s="57"/>
      <c r="H20" s="57"/>
      <c r="I20" s="57"/>
    </row>
    <row r="21" ht="20.35" customHeight="1">
      <c r="A21" s="15"/>
      <c r="B21" t="s" s="41">
        <v>40</v>
      </c>
      <c r="C21" s="42">
        <f>SUM(C19:C20)</f>
        <v>159</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92</v>
      </c>
      <c r="D24" s="22">
        <f>C24/C26</f>
        <v>0.575</v>
      </c>
      <c r="E24" s="56"/>
      <c r="F24" s="57"/>
      <c r="G24" s="57"/>
      <c r="H24" s="57"/>
      <c r="I24" s="57"/>
    </row>
    <row r="25" ht="20.7" customHeight="1">
      <c r="A25" s="15"/>
      <c r="B25" t="s" s="12">
        <v>84</v>
      </c>
      <c r="C25" s="21">
        <v>68</v>
      </c>
      <c r="D25" s="22">
        <f>C25/C26</f>
        <v>0.425</v>
      </c>
      <c r="E25" s="56"/>
      <c r="F25" s="57"/>
      <c r="G25" s="57"/>
      <c r="H25" s="57"/>
      <c r="I25" s="57"/>
    </row>
    <row r="26" ht="20.35" customHeight="1">
      <c r="A26" s="15"/>
      <c r="B26" t="s" s="41">
        <v>40</v>
      </c>
      <c r="C26" s="42">
        <f>SUM(C24:C25)</f>
        <v>160</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79</v>
      </c>
      <c r="D29" s="22">
        <f>C29/C31</f>
        <v>0.4136125654450262</v>
      </c>
      <c r="E29" s="56"/>
      <c r="F29" s="57"/>
      <c r="G29" s="57"/>
      <c r="H29" s="57"/>
      <c r="I29" s="57"/>
    </row>
    <row r="30" ht="20.7" customHeight="1">
      <c r="A30" s="15"/>
      <c r="B30" t="s" s="12">
        <v>90</v>
      </c>
      <c r="C30" s="21">
        <v>112</v>
      </c>
      <c r="D30" s="22">
        <f>C30/C31</f>
        <v>0.5863874345549738</v>
      </c>
      <c r="E30" s="56"/>
      <c r="F30" s="57"/>
      <c r="G30" s="57"/>
      <c r="H30" s="57"/>
      <c r="I30" s="57"/>
    </row>
    <row r="31" ht="20.7" customHeight="1">
      <c r="A31" s="15"/>
      <c r="B31" t="s" s="12">
        <v>40</v>
      </c>
      <c r="C31" s="21">
        <f>SUM(C29:C30)</f>
        <v>191</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sheetPr>
    <pageSetUpPr fitToPage="1"/>
  </sheetPr>
  <dimension ref="A2:I10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9" width="16.3516" style="74" customWidth="1"/>
    <col min="10" max="256" width="16.3516" style="74" customWidth="1"/>
  </cols>
  <sheetData>
    <row r="1" ht="27.65" customHeight="1">
      <c r="A1" t="s" s="7">
        <v>5</v>
      </c>
      <c r="B1" s="7"/>
      <c r="C1" s="7"/>
      <c r="D1" s="7"/>
      <c r="E1" s="7"/>
      <c r="F1" s="7"/>
      <c r="G1" s="7"/>
      <c r="H1" s="7"/>
      <c r="I1" s="7"/>
    </row>
    <row r="2" ht="20.35" customHeight="1">
      <c r="A2" s="8"/>
      <c r="B2" s="10"/>
      <c r="C2" s="10"/>
      <c r="D2" s="10"/>
      <c r="E2" s="8"/>
      <c r="F2" s="10"/>
      <c r="G2" s="10"/>
      <c r="H2" s="10"/>
      <c r="I2" s="8"/>
    </row>
    <row r="3" ht="20.7" customHeight="1">
      <c r="A3" s="11"/>
      <c r="B3" t="s" s="12">
        <v>14</v>
      </c>
      <c r="C3" t="s" s="12">
        <v>15</v>
      </c>
      <c r="D3" t="s" s="12">
        <v>16</v>
      </c>
      <c r="E3" s="52"/>
      <c r="F3" t="s" s="12">
        <v>17</v>
      </c>
      <c r="G3" t="s" s="12">
        <v>15</v>
      </c>
      <c r="H3" t="s" s="12">
        <v>16</v>
      </c>
      <c r="I3" s="53"/>
    </row>
    <row r="4" ht="20.7" customHeight="1">
      <c r="A4" s="15"/>
      <c r="B4" t="s" s="12">
        <v>24</v>
      </c>
      <c r="C4" s="21">
        <v>598</v>
      </c>
      <c r="D4" s="22">
        <f>C4/C6</f>
        <v>0.4423076923076923</v>
      </c>
      <c r="E4" s="55"/>
      <c r="F4" t="s" s="12">
        <v>25</v>
      </c>
      <c r="G4" s="21">
        <v>320</v>
      </c>
      <c r="H4" s="22">
        <f>G4/G6</f>
        <v>0.2352941176470588</v>
      </c>
      <c r="I4" s="56"/>
    </row>
    <row r="5" ht="32.7" customHeight="1">
      <c r="A5" s="15"/>
      <c r="B5" t="s" s="12">
        <v>32</v>
      </c>
      <c r="C5" s="21">
        <v>754</v>
      </c>
      <c r="D5" s="22">
        <f>C5/C6</f>
        <v>0.5576923076923077</v>
      </c>
      <c r="E5" s="55"/>
      <c r="F5" t="s" s="12">
        <v>33</v>
      </c>
      <c r="G5" s="21">
        <v>1040</v>
      </c>
      <c r="H5" s="22">
        <f>G5/G6</f>
        <v>0.7647058823529411</v>
      </c>
      <c r="I5" s="56"/>
    </row>
    <row r="6" ht="20.7" customHeight="1">
      <c r="A6" s="15"/>
      <c r="B6" t="s" s="41">
        <v>40</v>
      </c>
      <c r="C6" s="42">
        <f>SUM(C4:C5)</f>
        <v>1352</v>
      </c>
      <c r="D6" s="43">
        <f>SUM(D4:D5)</f>
        <v>1</v>
      </c>
      <c r="E6" s="55"/>
      <c r="F6" t="s" s="12">
        <v>40</v>
      </c>
      <c r="G6" s="21">
        <f>SUM(G4:G5)</f>
        <v>1360</v>
      </c>
      <c r="H6" s="22">
        <f>SUM(H4:H5)</f>
        <v>1</v>
      </c>
      <c r="I6" s="56"/>
    </row>
    <row r="7" ht="20.7" customHeight="1">
      <c r="A7" s="26"/>
      <c r="B7" s="27"/>
      <c r="C7" s="27"/>
      <c r="D7" s="27"/>
      <c r="E7" s="58"/>
      <c r="F7" s="60"/>
      <c r="G7" s="60"/>
      <c r="H7" s="60"/>
      <c r="I7" s="57"/>
    </row>
    <row r="8" ht="20.7" customHeight="1">
      <c r="A8" s="15"/>
      <c r="B8" t="s" s="12">
        <v>41</v>
      </c>
      <c r="C8" t="s" s="12">
        <v>15</v>
      </c>
      <c r="D8" t="s" s="12">
        <v>16</v>
      </c>
      <c r="E8" s="56"/>
      <c r="F8" s="57"/>
      <c r="G8" s="57"/>
      <c r="H8" s="57"/>
      <c r="I8" s="57"/>
    </row>
    <row r="9" ht="20.7" customHeight="1">
      <c r="A9" s="15"/>
      <c r="B9" t="s" s="12">
        <v>47</v>
      </c>
      <c r="C9" s="21">
        <v>630</v>
      </c>
      <c r="D9" s="22">
        <f>C9/C11</f>
        <v>0.4649446494464944</v>
      </c>
      <c r="E9" s="56"/>
      <c r="F9" s="57"/>
      <c r="G9" s="57"/>
      <c r="H9" s="57"/>
      <c r="I9" s="57"/>
    </row>
    <row r="10" ht="20.7" customHeight="1">
      <c r="A10" s="15"/>
      <c r="B10" t="s" s="12">
        <v>53</v>
      </c>
      <c r="C10" s="21">
        <v>725</v>
      </c>
      <c r="D10" s="22">
        <f>C10/C11</f>
        <v>0.5350553505535055</v>
      </c>
      <c r="E10" s="56"/>
      <c r="F10" s="57"/>
      <c r="G10" s="57"/>
      <c r="H10" s="57"/>
      <c r="I10" s="57"/>
    </row>
    <row r="11" ht="20.35" customHeight="1">
      <c r="A11" s="15"/>
      <c r="B11" t="s" s="41">
        <v>40</v>
      </c>
      <c r="C11" s="42">
        <f>SUM(C9:C10)</f>
        <v>1355</v>
      </c>
      <c r="D11" s="43">
        <f>SUM(D9:D10)</f>
        <v>1</v>
      </c>
      <c r="E11" s="56"/>
      <c r="F11" s="57"/>
      <c r="G11" s="57"/>
      <c r="H11" s="57"/>
      <c r="I11" s="57"/>
    </row>
    <row r="12" ht="20.35" customHeight="1">
      <c r="A12" s="26"/>
      <c r="B12" s="27"/>
      <c r="C12" s="27"/>
      <c r="D12" s="27"/>
      <c r="E12" s="58"/>
      <c r="F12" s="57"/>
      <c r="G12" s="57"/>
      <c r="H12" s="57"/>
      <c r="I12" s="57"/>
    </row>
    <row r="13" ht="20.7" customHeight="1">
      <c r="A13" s="15"/>
      <c r="B13" t="s" s="12">
        <v>59</v>
      </c>
      <c r="C13" t="s" s="12">
        <v>15</v>
      </c>
      <c r="D13" t="s" s="12">
        <v>16</v>
      </c>
      <c r="E13" s="56"/>
      <c r="F13" s="57"/>
      <c r="G13" s="57"/>
      <c r="H13" s="57"/>
      <c r="I13" s="57"/>
    </row>
    <row r="14" ht="20.7" customHeight="1">
      <c r="A14" s="15"/>
      <c r="B14" t="s" s="12">
        <v>63</v>
      </c>
      <c r="C14" s="21">
        <v>629</v>
      </c>
      <c r="D14" s="22">
        <f>C14/C16</f>
        <v>0.5117982099267697</v>
      </c>
      <c r="E14" s="56"/>
      <c r="F14" s="57"/>
      <c r="G14" s="57"/>
      <c r="H14" s="57"/>
      <c r="I14" s="57"/>
    </row>
    <row r="15" ht="32.7" customHeight="1">
      <c r="A15" s="15"/>
      <c r="B15" t="s" s="12">
        <v>67</v>
      </c>
      <c r="C15" s="21">
        <v>600</v>
      </c>
      <c r="D15" s="22">
        <f>C15/C16</f>
        <v>0.4882017900732303</v>
      </c>
      <c r="E15" s="56"/>
      <c r="F15" s="57"/>
      <c r="G15" s="57"/>
      <c r="H15" s="57"/>
      <c r="I15" s="57"/>
    </row>
    <row r="16" ht="20.35" customHeight="1">
      <c r="A16" s="15"/>
      <c r="B16" t="s" s="41">
        <v>40</v>
      </c>
      <c r="C16" s="42">
        <f>SUM(C14:C15)</f>
        <v>1229</v>
      </c>
      <c r="D16" s="43">
        <f>SUM(D14:D15)</f>
        <v>1</v>
      </c>
      <c r="E16" s="56"/>
      <c r="F16" s="57"/>
      <c r="G16" s="57"/>
      <c r="H16" s="57"/>
      <c r="I16" s="57"/>
    </row>
    <row r="17" ht="20.05" customHeight="1">
      <c r="A17" s="26"/>
      <c r="B17" s="29"/>
      <c r="C17" s="29"/>
      <c r="D17" s="29"/>
      <c r="E17" s="58"/>
      <c r="F17" s="57"/>
      <c r="G17" s="57"/>
      <c r="H17" s="57"/>
      <c r="I17" s="57"/>
    </row>
    <row r="18" ht="20.35" customHeight="1">
      <c r="A18" s="15"/>
      <c r="B18" t="s" s="61">
        <v>71</v>
      </c>
      <c r="C18" t="s" s="61">
        <v>15</v>
      </c>
      <c r="D18" t="s" s="61">
        <v>16</v>
      </c>
      <c r="E18" s="56"/>
      <c r="F18" s="57"/>
      <c r="G18" s="57"/>
      <c r="H18" s="57"/>
      <c r="I18" s="57"/>
    </row>
    <row r="19" ht="32.7" customHeight="1">
      <c r="A19" s="15"/>
      <c r="B19" t="s" s="12">
        <v>74</v>
      </c>
      <c r="C19" s="21">
        <v>743</v>
      </c>
      <c r="D19" s="22">
        <f>C19/C21</f>
        <v>0.6717902350813744</v>
      </c>
      <c r="E19" s="56"/>
      <c r="F19" s="57"/>
      <c r="G19" s="57"/>
      <c r="H19" s="57"/>
      <c r="I19" s="57"/>
    </row>
    <row r="20" ht="32.7" customHeight="1">
      <c r="A20" s="15"/>
      <c r="B20" t="s" s="12">
        <v>77</v>
      </c>
      <c r="C20" s="21">
        <v>363</v>
      </c>
      <c r="D20" s="22">
        <f>C20/C21</f>
        <v>0.3282097649186257</v>
      </c>
      <c r="E20" s="56"/>
      <c r="F20" s="57"/>
      <c r="G20" s="57"/>
      <c r="H20" s="57"/>
      <c r="I20" s="57"/>
    </row>
    <row r="21" ht="20.35" customHeight="1">
      <c r="A21" s="15"/>
      <c r="B21" t="s" s="41">
        <v>40</v>
      </c>
      <c r="C21" s="42">
        <f>SUM(C19:C20)</f>
        <v>1106</v>
      </c>
      <c r="D21" s="43">
        <f>SUM(D19:D20)</f>
        <v>1</v>
      </c>
      <c r="E21" s="56"/>
      <c r="F21" s="57"/>
      <c r="G21" s="57"/>
      <c r="H21" s="57"/>
      <c r="I21" s="57"/>
    </row>
    <row r="22" ht="20.35" customHeight="1">
      <c r="A22" s="26"/>
      <c r="B22" s="27"/>
      <c r="C22" s="27"/>
      <c r="D22" s="27"/>
      <c r="E22" s="58"/>
      <c r="F22" s="57"/>
      <c r="G22" s="57"/>
      <c r="H22" s="57"/>
      <c r="I22" s="57"/>
    </row>
    <row r="23" ht="32.7" customHeight="1">
      <c r="A23" s="15"/>
      <c r="B23" t="s" s="12">
        <v>80</v>
      </c>
      <c r="C23" t="s" s="12">
        <v>15</v>
      </c>
      <c r="D23" t="s" s="12">
        <v>16</v>
      </c>
      <c r="E23" s="56"/>
      <c r="F23" s="57"/>
      <c r="G23" s="57"/>
      <c r="H23" s="57"/>
      <c r="I23" s="57"/>
    </row>
    <row r="24" ht="20.7" customHeight="1">
      <c r="A24" s="15"/>
      <c r="B24" t="s" s="12">
        <v>82</v>
      </c>
      <c r="C24" s="21">
        <v>526</v>
      </c>
      <c r="D24" s="22">
        <f>C24/C26</f>
        <v>0.4874884151992586</v>
      </c>
      <c r="E24" s="56"/>
      <c r="F24" s="57"/>
      <c r="G24" s="57"/>
      <c r="H24" s="57"/>
      <c r="I24" s="57"/>
    </row>
    <row r="25" ht="20.7" customHeight="1">
      <c r="A25" s="15"/>
      <c r="B25" t="s" s="12">
        <v>84</v>
      </c>
      <c r="C25" s="21">
        <v>553</v>
      </c>
      <c r="D25" s="22">
        <f>C25/C26</f>
        <v>0.5125115848007414</v>
      </c>
      <c r="E25" s="56"/>
      <c r="F25" s="57"/>
      <c r="G25" s="57"/>
      <c r="H25" s="57"/>
      <c r="I25" s="57"/>
    </row>
    <row r="26" ht="20.35" customHeight="1">
      <c r="A26" s="15"/>
      <c r="B26" t="s" s="41">
        <v>40</v>
      </c>
      <c r="C26" s="42">
        <f>SUM(C24:C25)</f>
        <v>1079</v>
      </c>
      <c r="D26" s="43">
        <f>SUM(D24:D25)</f>
        <v>1</v>
      </c>
      <c r="E26" s="56"/>
      <c r="F26" s="57"/>
      <c r="G26" s="57"/>
      <c r="H26" s="57"/>
      <c r="I26" s="57"/>
    </row>
    <row r="27" ht="20.35" customHeight="1">
      <c r="A27" s="26"/>
      <c r="B27" s="27"/>
      <c r="C27" s="27"/>
      <c r="D27" s="27"/>
      <c r="E27" s="58"/>
      <c r="F27" s="57"/>
      <c r="G27" s="57"/>
      <c r="H27" s="57"/>
      <c r="I27" s="57"/>
    </row>
    <row r="28" ht="32.7" customHeight="1">
      <c r="A28" s="15"/>
      <c r="B28" t="s" s="12">
        <v>86</v>
      </c>
      <c r="C28" t="s" s="12">
        <v>15</v>
      </c>
      <c r="D28" t="s" s="12">
        <v>16</v>
      </c>
      <c r="E28" s="56"/>
      <c r="F28" s="57"/>
      <c r="G28" s="57"/>
      <c r="H28" s="57"/>
      <c r="I28" s="57"/>
    </row>
    <row r="29" ht="20.7" customHeight="1">
      <c r="A29" s="15"/>
      <c r="B29" t="s" s="12">
        <v>88</v>
      </c>
      <c r="C29" s="21">
        <v>437</v>
      </c>
      <c r="D29" s="22">
        <f>C29/C31</f>
        <v>0.3427450980392157</v>
      </c>
      <c r="E29" s="56"/>
      <c r="F29" s="57"/>
      <c r="G29" s="57"/>
      <c r="H29" s="57"/>
      <c r="I29" s="57"/>
    </row>
    <row r="30" ht="20.7" customHeight="1">
      <c r="A30" s="15"/>
      <c r="B30" t="s" s="12">
        <v>90</v>
      </c>
      <c r="C30" s="21">
        <v>838</v>
      </c>
      <c r="D30" s="22">
        <f>C30/C31</f>
        <v>0.6572549019607843</v>
      </c>
      <c r="E30" s="56"/>
      <c r="F30" s="57"/>
      <c r="G30" s="57"/>
      <c r="H30" s="57"/>
      <c r="I30" s="57"/>
    </row>
    <row r="31" ht="20.7" customHeight="1">
      <c r="A31" s="15"/>
      <c r="B31" t="s" s="12">
        <v>40</v>
      </c>
      <c r="C31" s="21">
        <f>SUM(C29:C30)</f>
        <v>1275</v>
      </c>
      <c r="D31" s="22">
        <f>SUM(D29:D30)</f>
        <v>1</v>
      </c>
      <c r="E31" s="56"/>
      <c r="F31" s="57"/>
      <c r="G31" s="57"/>
      <c r="H31" s="57"/>
      <c r="I31" s="57"/>
    </row>
    <row r="32" ht="20.35" customHeight="1">
      <c r="A32" s="46"/>
      <c r="B32" s="62"/>
      <c r="C32" s="60"/>
      <c r="D32" s="60"/>
      <c r="E32" s="57"/>
      <c r="F32" s="57"/>
      <c r="G32" s="57"/>
      <c r="H32" s="57"/>
      <c r="I32" s="57"/>
    </row>
    <row r="33" ht="20.05" customHeight="1">
      <c r="A33" s="46"/>
      <c r="B33" s="63"/>
      <c r="C33" s="57"/>
      <c r="D33" s="57"/>
      <c r="E33" s="57"/>
      <c r="F33" s="57"/>
      <c r="G33" s="57"/>
      <c r="H33" s="57"/>
      <c r="I33" s="57"/>
    </row>
    <row r="34" ht="20.05" customHeight="1">
      <c r="A34" s="46"/>
      <c r="B34" s="63"/>
      <c r="C34" s="57"/>
      <c r="D34" s="57"/>
      <c r="E34" s="57"/>
      <c r="F34" s="57"/>
      <c r="G34" s="57"/>
      <c r="H34" s="57"/>
      <c r="I34" s="57"/>
    </row>
    <row r="35" ht="20.05" customHeight="1">
      <c r="A35" s="46"/>
      <c r="B35" s="63"/>
      <c r="C35" s="57"/>
      <c r="D35" s="57"/>
      <c r="E35" s="57"/>
      <c r="F35" s="57"/>
      <c r="G35" s="57"/>
      <c r="H35" s="57"/>
      <c r="I35" s="57"/>
    </row>
    <row r="36" ht="20.05" customHeight="1">
      <c r="A36" s="46"/>
      <c r="B36" s="63"/>
      <c r="C36" s="57"/>
      <c r="D36" s="57"/>
      <c r="E36" s="57"/>
      <c r="F36" s="57"/>
      <c r="G36" s="57"/>
      <c r="H36" s="57"/>
      <c r="I36" s="57"/>
    </row>
    <row r="37" ht="20.05" customHeight="1">
      <c r="A37" s="46"/>
      <c r="B37" s="63"/>
      <c r="C37" s="57"/>
      <c r="D37" s="57"/>
      <c r="E37" s="57"/>
      <c r="F37" s="57"/>
      <c r="G37" s="57"/>
      <c r="H37" s="57"/>
      <c r="I37" s="57"/>
    </row>
    <row r="38" ht="20.05" customHeight="1">
      <c r="A38" s="46"/>
      <c r="B38" s="63"/>
      <c r="C38" s="57"/>
      <c r="D38" s="57"/>
      <c r="E38" s="57"/>
      <c r="F38" s="57"/>
      <c r="G38" s="57"/>
      <c r="H38" s="57"/>
      <c r="I38" s="57"/>
    </row>
    <row r="39" ht="20.05" customHeight="1">
      <c r="A39" s="46"/>
      <c r="B39" s="63"/>
      <c r="C39" s="57"/>
      <c r="D39" s="57"/>
      <c r="E39" s="57"/>
      <c r="F39" s="57"/>
      <c r="G39" s="57"/>
      <c r="H39" s="57"/>
      <c r="I39" s="57"/>
    </row>
    <row r="40" ht="20.05" customHeight="1">
      <c r="A40" s="46"/>
      <c r="B40" s="63"/>
      <c r="C40" s="57"/>
      <c r="D40" s="57"/>
      <c r="E40" s="57"/>
      <c r="F40" s="57"/>
      <c r="G40" s="57"/>
      <c r="H40" s="57"/>
      <c r="I40" s="57"/>
    </row>
    <row r="41" ht="20.05" customHeight="1">
      <c r="A41" s="46"/>
      <c r="B41" s="63"/>
      <c r="C41" s="57"/>
      <c r="D41" s="57"/>
      <c r="E41" s="57"/>
      <c r="F41" s="57"/>
      <c r="G41" s="57"/>
      <c r="H41" s="57"/>
      <c r="I41" s="57"/>
    </row>
    <row r="42" ht="20.05" customHeight="1">
      <c r="A42" s="46"/>
      <c r="B42" s="63"/>
      <c r="C42" s="57"/>
      <c r="D42" s="57"/>
      <c r="E42" s="57"/>
      <c r="F42" s="57"/>
      <c r="G42" s="57"/>
      <c r="H42" s="57"/>
      <c r="I42" s="57"/>
    </row>
    <row r="43" ht="20.05" customHeight="1">
      <c r="A43" s="46"/>
      <c r="B43" s="63"/>
      <c r="C43" s="57"/>
      <c r="D43" s="57"/>
      <c r="E43" s="57"/>
      <c r="F43" s="57"/>
      <c r="G43" s="57"/>
      <c r="H43" s="57"/>
      <c r="I43" s="57"/>
    </row>
    <row r="44" ht="20.05" customHeight="1">
      <c r="A44" s="46"/>
      <c r="B44" s="63"/>
      <c r="C44" s="57"/>
      <c r="D44" s="57"/>
      <c r="E44" s="57"/>
      <c r="F44" s="57"/>
      <c r="G44" s="57"/>
      <c r="H44" s="57"/>
      <c r="I44" s="57"/>
    </row>
    <row r="45" ht="20.05" customHeight="1">
      <c r="A45" s="46"/>
      <c r="B45" s="63"/>
      <c r="C45" s="57"/>
      <c r="D45" s="57"/>
      <c r="E45" s="57"/>
      <c r="F45" s="57"/>
      <c r="G45" s="57"/>
      <c r="H45" s="57"/>
      <c r="I45" s="57"/>
    </row>
    <row r="46" ht="20.05" customHeight="1">
      <c r="A46" s="46"/>
      <c r="B46" s="63"/>
      <c r="C46" s="57"/>
      <c r="D46" s="57"/>
      <c r="E46" s="57"/>
      <c r="F46" s="57"/>
      <c r="G46" s="57"/>
      <c r="H46" s="57"/>
      <c r="I46" s="57"/>
    </row>
    <row r="47" ht="20.05" customHeight="1">
      <c r="A47" s="46"/>
      <c r="B47" s="63"/>
      <c r="C47" s="57"/>
      <c r="D47" s="57"/>
      <c r="E47" s="57"/>
      <c r="F47" s="57"/>
      <c r="G47" s="57"/>
      <c r="H47" s="57"/>
      <c r="I47" s="57"/>
    </row>
    <row r="48" ht="20.05" customHeight="1">
      <c r="A48" s="46"/>
      <c r="B48" s="63"/>
      <c r="C48" s="57"/>
      <c r="D48" s="57"/>
      <c r="E48" s="57"/>
      <c r="F48" s="57"/>
      <c r="G48" s="57"/>
      <c r="H48" s="57"/>
      <c r="I48" s="57"/>
    </row>
    <row r="49" ht="20.05" customHeight="1">
      <c r="A49" s="46"/>
      <c r="B49" s="63"/>
      <c r="C49" s="57"/>
      <c r="D49" s="57"/>
      <c r="E49" s="57"/>
      <c r="F49" s="57"/>
      <c r="G49" s="57"/>
      <c r="H49" s="57"/>
      <c r="I49" s="57"/>
    </row>
    <row r="50" ht="20.05" customHeight="1">
      <c r="A50" s="46"/>
      <c r="B50" s="63"/>
      <c r="C50" s="57"/>
      <c r="D50" s="57"/>
      <c r="E50" s="57"/>
      <c r="F50" s="57"/>
      <c r="G50" s="57"/>
      <c r="H50" s="57"/>
      <c r="I50" s="57"/>
    </row>
    <row r="51" ht="20.05" customHeight="1">
      <c r="A51" s="46"/>
      <c r="B51" s="63"/>
      <c r="C51" s="57"/>
      <c r="D51" s="57"/>
      <c r="E51" s="57"/>
      <c r="F51" s="57"/>
      <c r="G51" s="57"/>
      <c r="H51" s="57"/>
      <c r="I51" s="57"/>
    </row>
    <row r="52" ht="20.05" customHeight="1">
      <c r="A52" s="46"/>
      <c r="B52" s="63"/>
      <c r="C52" s="57"/>
      <c r="D52" s="57"/>
      <c r="E52" s="57"/>
      <c r="F52" s="57"/>
      <c r="G52" s="57"/>
      <c r="H52" s="57"/>
      <c r="I52" s="57"/>
    </row>
    <row r="53" ht="20.05" customHeight="1">
      <c r="A53" s="46"/>
      <c r="B53" s="63"/>
      <c r="C53" s="57"/>
      <c r="D53" s="57"/>
      <c r="E53" s="57"/>
      <c r="F53" s="57"/>
      <c r="G53" s="57"/>
      <c r="H53" s="57"/>
      <c r="I53" s="57"/>
    </row>
    <row r="54" ht="20.05" customHeight="1">
      <c r="A54" s="46"/>
      <c r="B54" s="63"/>
      <c r="C54" s="57"/>
      <c r="D54" s="57"/>
      <c r="E54" s="57"/>
      <c r="F54" s="57"/>
      <c r="G54" s="57"/>
      <c r="H54" s="57"/>
      <c r="I54" s="57"/>
    </row>
    <row r="55" ht="20.05" customHeight="1">
      <c r="A55" s="46"/>
      <c r="B55" s="63"/>
      <c r="C55" s="57"/>
      <c r="D55" s="57"/>
      <c r="E55" s="57"/>
      <c r="F55" s="57"/>
      <c r="G55" s="57"/>
      <c r="H55" s="57"/>
      <c r="I55" s="57"/>
    </row>
    <row r="56" ht="20.05" customHeight="1">
      <c r="A56" s="46"/>
      <c r="B56" s="63"/>
      <c r="C56" s="57"/>
      <c r="D56" s="57"/>
      <c r="E56" s="57"/>
      <c r="F56" s="57"/>
      <c r="G56" s="57"/>
      <c r="H56" s="57"/>
      <c r="I56" s="57"/>
    </row>
    <row r="57" ht="20.05" customHeight="1">
      <c r="A57" s="46"/>
      <c r="B57" s="63"/>
      <c r="C57" s="57"/>
      <c r="D57" s="57"/>
      <c r="E57" s="57"/>
      <c r="F57" s="57"/>
      <c r="G57" s="57"/>
      <c r="H57" s="57"/>
      <c r="I57" s="57"/>
    </row>
    <row r="58" ht="20.05" customHeight="1">
      <c r="A58" s="46"/>
      <c r="B58" s="63"/>
      <c r="C58" s="57"/>
      <c r="D58" s="57"/>
      <c r="E58" s="57"/>
      <c r="F58" s="57"/>
      <c r="G58" s="57"/>
      <c r="H58" s="57"/>
      <c r="I58" s="57"/>
    </row>
    <row r="59" ht="20.05" customHeight="1">
      <c r="A59" s="46"/>
      <c r="B59" s="63"/>
      <c r="C59" s="57"/>
      <c r="D59" s="57"/>
      <c r="E59" s="57"/>
      <c r="F59" s="57"/>
      <c r="G59" s="57"/>
      <c r="H59" s="57"/>
      <c r="I59" s="57"/>
    </row>
    <row r="60" ht="20.05" customHeight="1">
      <c r="A60" s="46"/>
      <c r="B60" s="63"/>
      <c r="C60" s="57"/>
      <c r="D60" s="57"/>
      <c r="E60" s="57"/>
      <c r="F60" s="57"/>
      <c r="G60" s="57"/>
      <c r="H60" s="57"/>
      <c r="I60" s="57"/>
    </row>
    <row r="61" ht="20.05" customHeight="1">
      <c r="A61" s="46"/>
      <c r="B61" s="63"/>
      <c r="C61" s="57"/>
      <c r="D61" s="57"/>
      <c r="E61" s="57"/>
      <c r="F61" s="57"/>
      <c r="G61" s="57"/>
      <c r="H61" s="57"/>
      <c r="I61" s="57"/>
    </row>
    <row r="62" ht="20.05" customHeight="1">
      <c r="A62" s="46"/>
      <c r="B62" s="63"/>
      <c r="C62" s="57"/>
      <c r="D62" s="57"/>
      <c r="E62" s="57"/>
      <c r="F62" s="57"/>
      <c r="G62" s="57"/>
      <c r="H62" s="57"/>
      <c r="I62" s="57"/>
    </row>
    <row r="63" ht="20.05" customHeight="1">
      <c r="A63" s="46"/>
      <c r="B63" s="63"/>
      <c r="C63" s="57"/>
      <c r="D63" s="57"/>
      <c r="E63" s="57"/>
      <c r="F63" s="57"/>
      <c r="G63" s="57"/>
      <c r="H63" s="57"/>
      <c r="I63" s="57"/>
    </row>
    <row r="64" ht="20.05" customHeight="1">
      <c r="A64" s="46"/>
      <c r="B64" s="63"/>
      <c r="C64" s="57"/>
      <c r="D64" s="57"/>
      <c r="E64" s="57"/>
      <c r="F64" s="57"/>
      <c r="G64" s="57"/>
      <c r="H64" s="57"/>
      <c r="I64" s="57"/>
    </row>
    <row r="65" ht="20.05" customHeight="1">
      <c r="A65" s="46"/>
      <c r="B65" s="63"/>
      <c r="C65" s="57"/>
      <c r="D65" s="57"/>
      <c r="E65" s="57"/>
      <c r="F65" s="57"/>
      <c r="G65" s="57"/>
      <c r="H65" s="57"/>
      <c r="I65" s="57"/>
    </row>
    <row r="66" ht="20.05" customHeight="1">
      <c r="A66" s="46"/>
      <c r="B66" s="63"/>
      <c r="C66" s="57"/>
      <c r="D66" s="57"/>
      <c r="E66" s="57"/>
      <c r="F66" s="57"/>
      <c r="G66" s="57"/>
      <c r="H66" s="57"/>
      <c r="I66" s="57"/>
    </row>
    <row r="67" ht="20.05" customHeight="1">
      <c r="A67" s="46"/>
      <c r="B67" s="63"/>
      <c r="C67" s="57"/>
      <c r="D67" s="57"/>
      <c r="E67" s="57"/>
      <c r="F67" s="57"/>
      <c r="G67" s="57"/>
      <c r="H67" s="57"/>
      <c r="I67" s="57"/>
    </row>
    <row r="68" ht="20.05" customHeight="1">
      <c r="A68" s="46"/>
      <c r="B68" s="63"/>
      <c r="C68" s="57"/>
      <c r="D68" s="57"/>
      <c r="E68" s="57"/>
      <c r="F68" s="57"/>
      <c r="G68" s="57"/>
      <c r="H68" s="57"/>
      <c r="I68" s="57"/>
    </row>
    <row r="69" ht="20.05" customHeight="1">
      <c r="A69" s="46"/>
      <c r="B69" s="63"/>
      <c r="C69" s="57"/>
      <c r="D69" s="57"/>
      <c r="E69" s="57"/>
      <c r="F69" s="57"/>
      <c r="G69" s="57"/>
      <c r="H69" s="57"/>
      <c r="I69" s="57"/>
    </row>
    <row r="70" ht="20.05" customHeight="1">
      <c r="A70" s="46"/>
      <c r="B70" s="63"/>
      <c r="C70" s="57"/>
      <c r="D70" s="57"/>
      <c r="E70" s="57"/>
      <c r="F70" s="57"/>
      <c r="G70" s="57"/>
      <c r="H70" s="57"/>
      <c r="I70" s="57"/>
    </row>
    <row r="71" ht="20.05" customHeight="1">
      <c r="A71" s="46"/>
      <c r="B71" s="63"/>
      <c r="C71" s="57"/>
      <c r="D71" s="57"/>
      <c r="E71" s="57"/>
      <c r="F71" s="57"/>
      <c r="G71" s="57"/>
      <c r="H71" s="57"/>
      <c r="I71" s="57"/>
    </row>
    <row r="72" ht="20.05" customHeight="1">
      <c r="A72" s="46"/>
      <c r="B72" s="63"/>
      <c r="C72" s="57"/>
      <c r="D72" s="57"/>
      <c r="E72" s="57"/>
      <c r="F72" s="57"/>
      <c r="G72" s="57"/>
      <c r="H72" s="57"/>
      <c r="I72" s="57"/>
    </row>
    <row r="73" ht="20.05" customHeight="1">
      <c r="A73" s="46"/>
      <c r="B73" s="63"/>
      <c r="C73" s="57"/>
      <c r="D73" s="57"/>
      <c r="E73" s="57"/>
      <c r="F73" s="57"/>
      <c r="G73" s="57"/>
      <c r="H73" s="57"/>
      <c r="I73" s="57"/>
    </row>
    <row r="74" ht="20.05" customHeight="1">
      <c r="A74" s="46"/>
      <c r="B74" s="63"/>
      <c r="C74" s="57"/>
      <c r="D74" s="57"/>
      <c r="E74" s="57"/>
      <c r="F74" s="57"/>
      <c r="G74" s="57"/>
      <c r="H74" s="57"/>
      <c r="I74" s="57"/>
    </row>
    <row r="75" ht="20.05" customHeight="1">
      <c r="A75" s="46"/>
      <c r="B75" s="63"/>
      <c r="C75" s="57"/>
      <c r="D75" s="57"/>
      <c r="E75" s="57"/>
      <c r="F75" s="57"/>
      <c r="G75" s="57"/>
      <c r="H75" s="57"/>
      <c r="I75" s="57"/>
    </row>
    <row r="76" ht="20.05" customHeight="1">
      <c r="A76" s="46"/>
      <c r="B76" s="63"/>
      <c r="C76" s="57"/>
      <c r="D76" s="57"/>
      <c r="E76" s="57"/>
      <c r="F76" s="57"/>
      <c r="G76" s="57"/>
      <c r="H76" s="57"/>
      <c r="I76" s="57"/>
    </row>
    <row r="77" ht="20.05" customHeight="1">
      <c r="A77" s="46"/>
      <c r="B77" s="63"/>
      <c r="C77" s="57"/>
      <c r="D77" s="57"/>
      <c r="E77" s="57"/>
      <c r="F77" s="57"/>
      <c r="G77" s="57"/>
      <c r="H77" s="57"/>
      <c r="I77" s="57"/>
    </row>
    <row r="78" ht="20.05" customHeight="1">
      <c r="A78" s="46"/>
      <c r="B78" s="63"/>
      <c r="C78" s="57"/>
      <c r="D78" s="57"/>
      <c r="E78" s="57"/>
      <c r="F78" s="57"/>
      <c r="G78" s="57"/>
      <c r="H78" s="57"/>
      <c r="I78" s="57"/>
    </row>
    <row r="79" ht="20.05" customHeight="1">
      <c r="A79" s="46"/>
      <c r="B79" s="63"/>
      <c r="C79" s="57"/>
      <c r="D79" s="57"/>
      <c r="E79" s="57"/>
      <c r="F79" s="57"/>
      <c r="G79" s="57"/>
      <c r="H79" s="57"/>
      <c r="I79" s="57"/>
    </row>
    <row r="80" ht="20.05" customHeight="1">
      <c r="A80" s="46"/>
      <c r="B80" s="63"/>
      <c r="C80" s="57"/>
      <c r="D80" s="57"/>
      <c r="E80" s="57"/>
      <c r="F80" s="57"/>
      <c r="G80" s="57"/>
      <c r="H80" s="57"/>
      <c r="I80" s="57"/>
    </row>
    <row r="81" ht="20.05" customHeight="1">
      <c r="A81" s="46"/>
      <c r="B81" s="63"/>
      <c r="C81" s="57"/>
      <c r="D81" s="57"/>
      <c r="E81" s="57"/>
      <c r="F81" s="57"/>
      <c r="G81" s="57"/>
      <c r="H81" s="57"/>
      <c r="I81" s="57"/>
    </row>
    <row r="82" ht="20.05" customHeight="1">
      <c r="A82" s="46"/>
      <c r="B82" s="63"/>
      <c r="C82" s="57"/>
      <c r="D82" s="57"/>
      <c r="E82" s="57"/>
      <c r="F82" s="57"/>
      <c r="G82" s="57"/>
      <c r="H82" s="57"/>
      <c r="I82" s="57"/>
    </row>
    <row r="83" ht="20.05" customHeight="1">
      <c r="A83" s="46"/>
      <c r="B83" s="63"/>
      <c r="C83" s="57"/>
      <c r="D83" s="57"/>
      <c r="E83" s="57"/>
      <c r="F83" s="57"/>
      <c r="G83" s="57"/>
      <c r="H83" s="57"/>
      <c r="I83" s="57"/>
    </row>
    <row r="84" ht="20.05" customHeight="1">
      <c r="A84" s="46"/>
      <c r="B84" s="63"/>
      <c r="C84" s="57"/>
      <c r="D84" s="57"/>
      <c r="E84" s="57"/>
      <c r="F84" s="57"/>
      <c r="G84" s="57"/>
      <c r="H84" s="57"/>
      <c r="I84" s="57"/>
    </row>
    <row r="85" ht="20.05" customHeight="1">
      <c r="A85" s="46"/>
      <c r="B85" s="63"/>
      <c r="C85" s="57"/>
      <c r="D85" s="57"/>
      <c r="E85" s="57"/>
      <c r="F85" s="57"/>
      <c r="G85" s="57"/>
      <c r="H85" s="57"/>
      <c r="I85" s="57"/>
    </row>
    <row r="86" ht="20.05" customHeight="1">
      <c r="A86" s="46"/>
      <c r="B86" s="63"/>
      <c r="C86" s="57"/>
      <c r="D86" s="57"/>
      <c r="E86" s="57"/>
      <c r="F86" s="57"/>
      <c r="G86" s="57"/>
      <c r="H86" s="57"/>
      <c r="I86" s="57"/>
    </row>
    <row r="87" ht="20.05" customHeight="1">
      <c r="A87" s="46"/>
      <c r="B87" s="63"/>
      <c r="C87" s="57"/>
      <c r="D87" s="57"/>
      <c r="E87" s="57"/>
      <c r="F87" s="57"/>
      <c r="G87" s="57"/>
      <c r="H87" s="57"/>
      <c r="I87" s="57"/>
    </row>
    <row r="88" ht="20.05" customHeight="1">
      <c r="A88" s="46"/>
      <c r="B88" s="63"/>
      <c r="C88" s="57"/>
      <c r="D88" s="57"/>
      <c r="E88" s="57"/>
      <c r="F88" s="57"/>
      <c r="G88" s="57"/>
      <c r="H88" s="57"/>
      <c r="I88" s="57"/>
    </row>
    <row r="89" ht="20.05" customHeight="1">
      <c r="A89" s="46"/>
      <c r="B89" s="63"/>
      <c r="C89" s="57"/>
      <c r="D89" s="57"/>
      <c r="E89" s="57"/>
      <c r="F89" s="57"/>
      <c r="G89" s="57"/>
      <c r="H89" s="57"/>
      <c r="I89" s="57"/>
    </row>
    <row r="90" ht="20.05" customHeight="1">
      <c r="A90" s="46"/>
      <c r="B90" s="63"/>
      <c r="C90" s="57"/>
      <c r="D90" s="57"/>
      <c r="E90" s="57"/>
      <c r="F90" s="57"/>
      <c r="G90" s="57"/>
      <c r="H90" s="57"/>
      <c r="I90" s="57"/>
    </row>
    <row r="91" ht="20.05" customHeight="1">
      <c r="A91" s="46"/>
      <c r="B91" s="63"/>
      <c r="C91" s="57"/>
      <c r="D91" s="57"/>
      <c r="E91" s="57"/>
      <c r="F91" s="57"/>
      <c r="G91" s="57"/>
      <c r="H91" s="57"/>
      <c r="I91" s="57"/>
    </row>
    <row r="92" ht="20.05" customHeight="1">
      <c r="A92" s="46"/>
      <c r="B92" s="63"/>
      <c r="C92" s="57"/>
      <c r="D92" s="57"/>
      <c r="E92" s="57"/>
      <c r="F92" s="57"/>
      <c r="G92" s="57"/>
      <c r="H92" s="57"/>
      <c r="I92" s="57"/>
    </row>
    <row r="93" ht="20.05" customHeight="1">
      <c r="A93" s="46"/>
      <c r="B93" s="63"/>
      <c r="C93" s="57"/>
      <c r="D93" s="57"/>
      <c r="E93" s="57"/>
      <c r="F93" s="57"/>
      <c r="G93" s="57"/>
      <c r="H93" s="57"/>
      <c r="I93" s="57"/>
    </row>
    <row r="94" ht="20.05" customHeight="1">
      <c r="A94" s="46"/>
      <c r="B94" s="63"/>
      <c r="C94" s="57"/>
      <c r="D94" s="57"/>
      <c r="E94" s="57"/>
      <c r="F94" s="57"/>
      <c r="G94" s="57"/>
      <c r="H94" s="57"/>
      <c r="I94" s="57"/>
    </row>
    <row r="95" ht="20.05" customHeight="1">
      <c r="A95" s="46"/>
      <c r="B95" s="63"/>
      <c r="C95" s="57"/>
      <c r="D95" s="57"/>
      <c r="E95" s="57"/>
      <c r="F95" s="57"/>
      <c r="G95" s="57"/>
      <c r="H95" s="57"/>
      <c r="I95" s="57"/>
    </row>
    <row r="96" ht="20.05" customHeight="1">
      <c r="A96" s="46"/>
      <c r="B96" s="63"/>
      <c r="C96" s="57"/>
      <c r="D96" s="57"/>
      <c r="E96" s="57"/>
      <c r="F96" s="57"/>
      <c r="G96" s="57"/>
      <c r="H96" s="57"/>
      <c r="I96" s="57"/>
    </row>
    <row r="97" ht="20.05" customHeight="1">
      <c r="A97" s="46"/>
      <c r="B97" s="63"/>
      <c r="C97" s="57"/>
      <c r="D97" s="57"/>
      <c r="E97" s="57"/>
      <c r="F97" s="57"/>
      <c r="G97" s="57"/>
      <c r="H97" s="57"/>
      <c r="I97" s="57"/>
    </row>
    <row r="98" ht="20.05" customHeight="1">
      <c r="A98" s="46"/>
      <c r="B98" s="63"/>
      <c r="C98" s="57"/>
      <c r="D98" s="57"/>
      <c r="E98" s="57"/>
      <c r="F98" s="57"/>
      <c r="G98" s="57"/>
      <c r="H98" s="57"/>
      <c r="I98" s="57"/>
    </row>
    <row r="99" ht="20.05" customHeight="1">
      <c r="A99" s="46"/>
      <c r="B99" s="64"/>
      <c r="C99" s="65"/>
      <c r="D99" s="65"/>
      <c r="E99" s="57"/>
      <c r="F99" s="57"/>
      <c r="G99" s="57"/>
      <c r="H99" s="57"/>
      <c r="I99" s="57"/>
    </row>
    <row r="100" ht="20.05" customHeight="1">
      <c r="A100" s="46"/>
      <c r="B100" s="66"/>
      <c r="C100" s="67"/>
      <c r="D100" s="67"/>
      <c r="E100" s="57"/>
      <c r="F100" s="57"/>
      <c r="G100" s="57"/>
      <c r="H100" s="57"/>
      <c r="I100" s="57"/>
    </row>
    <row r="101" ht="20.05" customHeight="1">
      <c r="A101" s="46"/>
      <c r="B101" s="66"/>
      <c r="C101" s="67"/>
      <c r="D101" s="67"/>
      <c r="E101" s="57"/>
      <c r="F101" s="57"/>
      <c r="G101" s="57"/>
      <c r="H101" s="57"/>
      <c r="I101" s="57"/>
    </row>
    <row r="102" ht="20.05" customHeight="1">
      <c r="A102" s="46"/>
      <c r="B102" s="66"/>
      <c r="C102" s="67"/>
      <c r="D102" s="67"/>
      <c r="E102" s="57"/>
      <c r="F102" s="57"/>
      <c r="G102" s="57"/>
      <c r="H102" s="57"/>
      <c r="I102" s="57"/>
    </row>
    <row r="103" ht="20.05" customHeight="1">
      <c r="A103" s="46"/>
      <c r="B103" s="66"/>
      <c r="C103" s="67"/>
      <c r="D103" s="67"/>
      <c r="E103" s="57"/>
      <c r="F103" s="57"/>
      <c r="G103" s="57"/>
      <c r="H103" s="57"/>
      <c r="I103" s="57"/>
    </row>
    <row r="104" ht="20.05" customHeight="1">
      <c r="A104" s="46"/>
      <c r="B104" s="66"/>
      <c r="C104" s="67"/>
      <c r="D104" s="67"/>
      <c r="E104" s="57"/>
      <c r="F104" s="57"/>
      <c r="G104" s="57"/>
      <c r="H104" s="57"/>
      <c r="I104" s="57"/>
    </row>
    <row r="105" ht="20.05" customHeight="1">
      <c r="A105" s="46"/>
      <c r="B105" s="66"/>
      <c r="C105" s="67"/>
      <c r="D105" s="67"/>
      <c r="E105" s="57"/>
      <c r="F105" s="57"/>
      <c r="G105" s="57"/>
      <c r="H105" s="57"/>
      <c r="I105" s="57"/>
    </row>
    <row r="106" ht="20.05" customHeight="1">
      <c r="A106" s="46"/>
      <c r="B106" s="66"/>
      <c r="C106" s="67"/>
      <c r="D106" s="67"/>
      <c r="E106" s="57"/>
      <c r="F106" s="57"/>
      <c r="G106" s="57"/>
      <c r="H106" s="57"/>
      <c r="I106" s="57"/>
    </row>
    <row r="107" ht="20.05" customHeight="1">
      <c r="A107" s="46"/>
      <c r="B107" s="66"/>
      <c r="C107" s="67"/>
      <c r="D107" s="67"/>
      <c r="E107" s="57"/>
      <c r="F107" s="57"/>
      <c r="G107" s="57"/>
      <c r="H107" s="57"/>
      <c r="I107" s="57"/>
    </row>
    <row r="108" ht="20.05" customHeight="1">
      <c r="A108" s="46"/>
      <c r="B108" s="66"/>
      <c r="C108" s="67"/>
      <c r="D108" s="67"/>
      <c r="E108" s="57"/>
      <c r="F108" s="57"/>
      <c r="G108" s="57"/>
      <c r="H108" s="57"/>
      <c r="I108" s="57"/>
    </row>
  </sheetData>
  <mergeCells count="1">
    <mergeCell ref="A1:I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