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0" windowWidth="12000" windowHeight="7365" tabRatio="599" activeTab="0"/>
  </bookViews>
  <sheets>
    <sheet name="Candidates" sheetId="1" r:id="rId1"/>
    <sheet name="Judicial" sheetId="2" r:id="rId2"/>
    <sheet name="Statewide" sheetId="3" r:id="rId3"/>
    <sheet name="Senators" sheetId="4" r:id="rId4"/>
    <sheet name="Representatives" sheetId="5" r:id="rId5"/>
    <sheet name="SDEC Candidates" sheetId="6" r:id="rId6"/>
  </sheets>
  <definedNames>
    <definedName name="_2002_Candidates" localSheetId="5">'SDEC Candidates'!$A$1:$A$310</definedName>
    <definedName name="AccessDatabase" hidden="1">"Z:\Elections\2002 Primary\2002 Candidates.mdb"</definedName>
    <definedName name="_xlnm.Print_Area" localSheetId="4">'Representatives'!$A$1:$CF$73</definedName>
    <definedName name="_xlnm.Print_Area" localSheetId="3">'Senators'!$A$1:$Z$73</definedName>
    <definedName name="_xlnm.Print_Area" localSheetId="2">'Statewide'!$A$1:$AL$73</definedName>
    <definedName name="_xlnm.Print_Titles" localSheetId="4">'Representatives'!$A:$A,'Representatives'!$1:$2</definedName>
    <definedName name="_xlnm.Print_Titles" localSheetId="5">'SDEC Candidates'!$A:$A,'SDEC Candidates'!$1:$1</definedName>
    <definedName name="_xlnm.Print_Titles" localSheetId="3">'Senators'!$A:$A,'Senators'!$1:$2</definedName>
    <definedName name="_xlnm.Print_Titles" localSheetId="2">'Statewide'!$A:$A,'Statewide'!$1:$2</definedName>
    <definedName name="Query_from_MS_Access_Database" localSheetId="0">'Candidates'!$A$1:$C$163</definedName>
  </definedNames>
  <calcPr fullCalcOnLoad="1"/>
</workbook>
</file>

<file path=xl/sharedStrings.xml><?xml version="1.0" encoding="utf-8"?>
<sst xmlns="http://schemas.openxmlformats.org/spreadsheetml/2006/main" count="1448" uniqueCount="826">
  <si>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</si>
  <si>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</si>
  <si>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</si>
  <si>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</si>
  <si>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</si>
  <si>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</si>
  <si>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</si>
  <si>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</si>
  <si>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</si>
  <si>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</si>
  <si>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</si>
  <si>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</si>
  <si>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</si>
  <si>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</si>
  <si>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</si>
  <si>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</si>
  <si>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</si>
  <si>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</si>
  <si>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</si>
  <si>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</si>
  <si>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</si>
  <si>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</si>
  <si>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</si>
  <si>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Escambia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</si>
  <si>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</si>
  <si>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</si>
  <si>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</si>
  <si>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</si>
  <si>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</si>
  <si>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</si>
  <si>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</si>
  <si>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</si>
  <si>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</si>
  <si>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</si>
  <si>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</si>
  <si>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</si>
  <si>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</si>
  <si>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</si>
  <si>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</si>
  <si>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</si>
  <si>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</si>
  <si>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</si>
  <si>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</si>
  <si>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</si>
  <si>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Montgomery</t>
  </si>
  <si>
    <t>Monroe</t>
  </si>
  <si>
    <t>Morgan</t>
  </si>
  <si>
    <t xml:space="preserve">Perry </t>
  </si>
  <si>
    <t>Pickens</t>
  </si>
  <si>
    <t>Pike</t>
  </si>
  <si>
    <t>Randolph</t>
  </si>
  <si>
    <t>Russell</t>
  </si>
  <si>
    <t>St. Clair</t>
  </si>
  <si>
    <t>Shelby</t>
  </si>
  <si>
    <t>Sumter</t>
  </si>
  <si>
    <t>Talladega</t>
  </si>
  <si>
    <t>Tallapoosa</t>
  </si>
  <si>
    <t>Tuscaloosa</t>
  </si>
  <si>
    <t>Washington</t>
  </si>
  <si>
    <t>Wilcox</t>
  </si>
  <si>
    <t>Winston</t>
  </si>
  <si>
    <t>Dallas</t>
  </si>
  <si>
    <t>Elmore</t>
  </si>
  <si>
    <t>Mobile</t>
  </si>
  <si>
    <t>Walker</t>
  </si>
  <si>
    <t>Etowah</t>
  </si>
  <si>
    <t>Totals</t>
  </si>
  <si>
    <t>DeKalb</t>
  </si>
  <si>
    <t>Charles Bishop</t>
  </si>
  <si>
    <t>Don Siegelman</t>
  </si>
  <si>
    <t>BALLOT NAME</t>
  </si>
  <si>
    <t>Vote Total</t>
  </si>
  <si>
    <t>Nominated</t>
  </si>
  <si>
    <t>United States Senator</t>
  </si>
  <si>
    <t>Julian McPhillips</t>
  </si>
  <si>
    <t>Susan Parker</t>
  </si>
  <si>
    <t>Wayne Sowell</t>
  </si>
  <si>
    <t>Judy McCain Belk</t>
  </si>
  <si>
    <t>Don Chamberlain</t>
  </si>
  <si>
    <t>J. Don Foster</t>
  </si>
  <si>
    <t>James O. Gordon</t>
  </si>
  <si>
    <t>Buzz Jordan</t>
  </si>
  <si>
    <t>Willie (Billy) Burnett</t>
  </si>
  <si>
    <t>Joe Turnham</t>
  </si>
  <si>
    <t>Gerald Willis</t>
  </si>
  <si>
    <t>Artur Davis</t>
  </si>
  <si>
    <t>Earl F. Hilliard</t>
  </si>
  <si>
    <t>Sam Wiggins</t>
  </si>
  <si>
    <t>Governor</t>
  </si>
  <si>
    <t>Blake W. Harper, III</t>
  </si>
  <si>
    <t>Gladys Riddle</t>
  </si>
  <si>
    <t>Mark "Rodeo Clown" Townsend</t>
  </si>
  <si>
    <t>Secretary of State</t>
  </si>
  <si>
    <t>Chris Pitts</t>
  </si>
  <si>
    <t>Steve Segrest</t>
  </si>
  <si>
    <t>Nancy L. Worley</t>
  </si>
  <si>
    <t>State Treasurer</t>
  </si>
  <si>
    <t>Stephen Black</t>
  </si>
  <si>
    <t>Greg Foster</t>
  </si>
  <si>
    <t>Carol Jean Smith</t>
  </si>
  <si>
    <t>State Auditor</t>
  </si>
  <si>
    <t>Debbie Tucker Corbett</t>
  </si>
  <si>
    <t>Earl Mack (Choo-Choo) Gavin</t>
  </si>
  <si>
    <t>Carolyn Gibson</t>
  </si>
  <si>
    <t>Karen Haiden Jackson</t>
  </si>
  <si>
    <t>Jerry Morgan Nelson, Jr.</t>
  </si>
  <si>
    <t>Nathan Mathis</t>
  </si>
  <si>
    <t>Ron Sparks</t>
  </si>
  <si>
    <t>Jacky R. Warhurst</t>
  </si>
  <si>
    <t>Ronnie Reed</t>
  </si>
  <si>
    <t>Charlotte Kirkland Williams</t>
  </si>
  <si>
    <t>Ralph Burke</t>
  </si>
  <si>
    <t>Mary Jane Caylor</t>
  </si>
  <si>
    <t>Barry Branum</t>
  </si>
  <si>
    <t>Mack Russell</t>
  </si>
  <si>
    <t>Linda Benson</t>
  </si>
  <si>
    <t>Kim Taylor</t>
  </si>
  <si>
    <t>Sheri W. Carver</t>
  </si>
  <si>
    <t>John C. Kelsey</t>
  </si>
  <si>
    <t>Bob Johnston</t>
  </si>
  <si>
    <t>Roger Killian</t>
  </si>
  <si>
    <t>Patrick H. (Pat) Tate</t>
  </si>
  <si>
    <t>Steve Whitmire</t>
  </si>
  <si>
    <t>Don Bevill</t>
  </si>
  <si>
    <t>Glenda Hudson</t>
  </si>
  <si>
    <t>Jim Wells</t>
  </si>
  <si>
    <t>Lillie Jones-Osborne</t>
  </si>
  <si>
    <t>Tammy Jackson Montgomery</t>
  </si>
  <si>
    <t>Arthur Green, Jr.</t>
  </si>
  <si>
    <t>John Tindle</t>
  </si>
  <si>
    <t>Roger Bedford</t>
  </si>
  <si>
    <t>George Bolling</t>
  </si>
  <si>
    <t>Fred Horn</t>
  </si>
  <si>
    <t>Rodger M. Smitherman</t>
  </si>
  <si>
    <t>Louise "LuLu" Alexander</t>
  </si>
  <si>
    <t>E. B. McClain</t>
  </si>
  <si>
    <t>Warren A. Minnifield</t>
  </si>
  <si>
    <t>Jerry D. Yarbrough</t>
  </si>
  <si>
    <t>Emory Anthony, Jr.</t>
  </si>
  <si>
    <t>Sundra Escott</t>
  </si>
  <si>
    <t>Dorothy Escott-Holmes</t>
  </si>
  <si>
    <t>Al Rutledge</t>
  </si>
  <si>
    <t>Larry Jones</t>
  </si>
  <si>
    <t>Pat Lindsey</t>
  </si>
  <si>
    <t>Michael T. Chappell</t>
  </si>
  <si>
    <t>Hobson Cox</t>
  </si>
  <si>
    <t>Jeffrey Todd Webb</t>
  </si>
  <si>
    <t>Monica L. Arrington</t>
  </si>
  <si>
    <t>Kent "World" Bowman</t>
  </si>
  <si>
    <t>Joe L. Reed</t>
  </si>
  <si>
    <t>Quinton T. Ross</t>
  </si>
  <si>
    <t>George Clay</t>
  </si>
  <si>
    <t>Myron C. Penn</t>
  </si>
  <si>
    <t>Charlie L. Staten</t>
  </si>
  <si>
    <t>Gary Tanner</t>
  </si>
  <si>
    <t>Steve Pierce</t>
  </si>
  <si>
    <t>Nelson Starkey</t>
  </si>
  <si>
    <t>Charlie Andrew Bottoms</t>
  </si>
  <si>
    <t>Johnny Dennis</t>
  </si>
  <si>
    <t>Oliver C. Jones</t>
  </si>
  <si>
    <t>Mary Pettus</t>
  </si>
  <si>
    <t>Marcel Black</t>
  </si>
  <si>
    <t>Ronald Brumley</t>
  </si>
  <si>
    <t>John (Jody) Letson</t>
  </si>
  <si>
    <t>Linda Jo Letson</t>
  </si>
  <si>
    <t>Barry Newton Davis</t>
  </si>
  <si>
    <t>Tommy Sherer</t>
  </si>
  <si>
    <t>Jim Spearman</t>
  </si>
  <si>
    <t>William E. Thigpen, Sr.</t>
  </si>
  <si>
    <t>Jack Burrow</t>
  </si>
  <si>
    <t>Mike Millican</t>
  </si>
  <si>
    <t>Michael (Mike) Real</t>
  </si>
  <si>
    <t>James C. Bingham</t>
  </si>
  <si>
    <t>Johnny Mack Morrow</t>
  </si>
  <si>
    <t>Laura Hall</t>
  </si>
  <si>
    <t>Bob Harrison</t>
  </si>
  <si>
    <t>Eddie Turner</t>
  </si>
  <si>
    <t>Randy Hinshaw</t>
  </si>
  <si>
    <t>Patrick Jones</t>
  </si>
  <si>
    <t>J. Luther Hendrix</t>
  </si>
  <si>
    <t>Christopher M. Turner</t>
  </si>
  <si>
    <t>Pam Miles</t>
  </si>
  <si>
    <t>David A. Wood</t>
  </si>
  <si>
    <t>Andy Day</t>
  </si>
  <si>
    <t>Jack Page</t>
  </si>
  <si>
    <t>Paul D. Jennings</t>
  </si>
  <si>
    <t>Marilyn Quarles</t>
  </si>
  <si>
    <t>Marcus Lundy</t>
  </si>
  <si>
    <t>Demetrius C. Newton</t>
  </si>
  <si>
    <t>Eric Major</t>
  </si>
  <si>
    <t>Fred "Lee" Randal</t>
  </si>
  <si>
    <t>Aldridge (Al) Willis</t>
  </si>
  <si>
    <t>Priscilla Dunn</t>
  </si>
  <si>
    <t>Lawrence McAdory</t>
  </si>
  <si>
    <t>Merika Coleman</t>
  </si>
  <si>
    <t>Tommie L. Houston</t>
  </si>
  <si>
    <t>Rueben L. Nelson, Jr.</t>
  </si>
  <si>
    <t>Chris Davis</t>
  </si>
  <si>
    <t>Oliver Robinson</t>
  </si>
  <si>
    <t>Mary Moore</t>
  </si>
  <si>
    <t>William Parker</t>
  </si>
  <si>
    <t>Curtis Reynolds</t>
  </si>
  <si>
    <t>Sonja Banks</t>
  </si>
  <si>
    <t>Linda Coleman</t>
  </si>
  <si>
    <t>Dorothy Hawthorne</t>
  </si>
  <si>
    <t>John R. Hilliard</t>
  </si>
  <si>
    <t>Robert A. Mullins, Jr.</t>
  </si>
  <si>
    <t>David Russell</t>
  </si>
  <si>
    <t>Jeff Dolbare</t>
  </si>
  <si>
    <t>Wayne Lathan</t>
  </si>
  <si>
    <t>LaTosha Brown</t>
  </si>
  <si>
    <t>Tremayne O. "Toby" Gorden</t>
  </si>
  <si>
    <t>Glenn King</t>
  </si>
  <si>
    <t>James "Jamie" Martin</t>
  </si>
  <si>
    <t>Edward A. "Ed" Maull</t>
  </si>
  <si>
    <t>Erskine (Cokey) Minor</t>
  </si>
  <si>
    <t>Ronald Peoples</t>
  </si>
  <si>
    <t>Y. Salaam</t>
  </si>
  <si>
    <t>Aubrey "Brother" Vick</t>
  </si>
  <si>
    <t>Percy Luke Hale</t>
  </si>
  <si>
    <t>Glen McCord</t>
  </si>
  <si>
    <t>Wm. Bill Minor</t>
  </si>
  <si>
    <t>James L. Thomas</t>
  </si>
  <si>
    <t>Lucius Black</t>
  </si>
  <si>
    <t>Thomas O. Moore</t>
  </si>
  <si>
    <t>Andrew M. Hayden</t>
  </si>
  <si>
    <t>Ralston Long</t>
  </si>
  <si>
    <t>Bobby Singleton</t>
  </si>
  <si>
    <t>John Knight</t>
  </si>
  <si>
    <t>Kenny "J" Smith</t>
  </si>
  <si>
    <t>George (Tootie) Bandy</t>
  </si>
  <si>
    <t>Arthur L. Sumbry</t>
  </si>
  <si>
    <t>Locy "Sonny" Baker</t>
  </si>
  <si>
    <t>Earl C. Jones</t>
  </si>
  <si>
    <t>Anthony "Tony K" Keith</t>
  </si>
  <si>
    <t>William "Bill" Clark</t>
  </si>
  <si>
    <t>Darren L. Flott</t>
  </si>
  <si>
    <t>Earline Martin-Harris</t>
  </si>
  <si>
    <t>COUNTY</t>
  </si>
  <si>
    <t>DISTRICT</t>
  </si>
  <si>
    <t xml:space="preserve">  CANDIDATE</t>
  </si>
  <si>
    <t>OFFICE</t>
  </si>
  <si>
    <t>DCJ - 02nd Judicial Circuit - Butler County</t>
  </si>
  <si>
    <t>DCJ - 05th Judicial Circuit - Tallapoosa County</t>
  </si>
  <si>
    <t>DCJ - 09th Judicial Circuit - Cherokee County</t>
  </si>
  <si>
    <t>DCJ - 09th Judicial Circuit - Dekalb County</t>
  </si>
  <si>
    <t>DCJ - 14th Judicial Circuit - Walker County - Place 1</t>
  </si>
  <si>
    <t>DCJ - 17th Judicial Circuit - Sumter County</t>
  </si>
  <si>
    <t>DA - 10th Judicial Circuit - Jefferson County Bessemer Division</t>
  </si>
  <si>
    <t>Votes</t>
  </si>
  <si>
    <t>%</t>
  </si>
  <si>
    <t>Status</t>
  </si>
  <si>
    <t>Nominee</t>
  </si>
  <si>
    <t>Runoff</t>
  </si>
  <si>
    <t>US Rep District 1</t>
  </si>
  <si>
    <t>US Rep District 3</t>
  </si>
  <si>
    <t>US Rep District 7</t>
  </si>
  <si>
    <t>Comm. Of Ag. &amp; Ind.</t>
  </si>
  <si>
    <t>SBOE District 2</t>
  </si>
  <si>
    <t>SBOE District 8</t>
  </si>
  <si>
    <t>HD2</t>
  </si>
  <si>
    <t>HD1</t>
  </si>
  <si>
    <t>HD3</t>
  </si>
  <si>
    <t>HD7</t>
  </si>
  <si>
    <t>HD13</t>
  </si>
  <si>
    <t>HD16</t>
  </si>
  <si>
    <t>HD17</t>
  </si>
  <si>
    <t>HD18</t>
  </si>
  <si>
    <t>HD19</t>
  </si>
  <si>
    <t>HD21</t>
  </si>
  <si>
    <t>HD24</t>
  </si>
  <si>
    <t>HD25</t>
  </si>
  <si>
    <t>HD29</t>
  </si>
  <si>
    <t>HD50</t>
  </si>
  <si>
    <t>HD53</t>
  </si>
  <si>
    <t>HD55</t>
  </si>
  <si>
    <t>HD56</t>
  </si>
  <si>
    <t>HD57</t>
  </si>
  <si>
    <t>HD58</t>
  </si>
  <si>
    <t>HD59</t>
  </si>
  <si>
    <t>HD60</t>
  </si>
  <si>
    <t>HD65</t>
  </si>
  <si>
    <t>HD67</t>
  </si>
  <si>
    <t>HD69</t>
  </si>
  <si>
    <t>HD71</t>
  </si>
  <si>
    <t>HD72</t>
  </si>
  <si>
    <t>HD77</t>
  </si>
  <si>
    <t>HD83</t>
  </si>
  <si>
    <t>HD85</t>
  </si>
  <si>
    <t>HD98</t>
  </si>
  <si>
    <t>SD6</t>
  </si>
  <si>
    <t>SD18</t>
  </si>
  <si>
    <t>SD19</t>
  </si>
  <si>
    <t>SD20</t>
  </si>
  <si>
    <t>SD22</t>
  </si>
  <si>
    <t>SD25</t>
  </si>
  <si>
    <t>SD26</t>
  </si>
  <si>
    <t>SD28</t>
  </si>
  <si>
    <t>SD35</t>
  </si>
  <si>
    <t>Dist</t>
  </si>
  <si>
    <t>Gender</t>
  </si>
  <si>
    <t>Home Phone</t>
  </si>
  <si>
    <t>Work Phone</t>
  </si>
  <si>
    <t>Last Name</t>
  </si>
  <si>
    <t>County(s)</t>
  </si>
  <si>
    <t>Candidate Total</t>
  </si>
  <si>
    <t>Jennie M. Helderman</t>
  </si>
  <si>
    <t>F</t>
  </si>
  <si>
    <t>256-740-0522</t>
  </si>
  <si>
    <t>Helderman</t>
  </si>
  <si>
    <t>Elected</t>
  </si>
  <si>
    <t>Althea L McClellan</t>
  </si>
  <si>
    <t>McClellan</t>
  </si>
  <si>
    <t>Mary Guerra</t>
  </si>
  <si>
    <t>256-760-1091</t>
  </si>
  <si>
    <t>Guerra</t>
  </si>
  <si>
    <t>Phyllis Emmons Romine</t>
  </si>
  <si>
    <t>Romine</t>
  </si>
  <si>
    <t>Tom Heflin</t>
  </si>
  <si>
    <t>M</t>
  </si>
  <si>
    <t>256-383-6007</t>
  </si>
  <si>
    <t>256-383-3661</t>
  </si>
  <si>
    <t>Heflin</t>
  </si>
  <si>
    <t>Emmitt E. Jimmar</t>
  </si>
  <si>
    <t>256-446-8117</t>
  </si>
  <si>
    <t>Jimmar</t>
  </si>
  <si>
    <t>Linda Duran</t>
  </si>
  <si>
    <t>256-355-3848</t>
  </si>
  <si>
    <t>256-355-5476</t>
  </si>
  <si>
    <t>Duran</t>
  </si>
  <si>
    <t>Carrie Jones Spurling</t>
  </si>
  <si>
    <t>256-350-7597</t>
  </si>
  <si>
    <t>256-351-4659</t>
  </si>
  <si>
    <t>Spurling</t>
  </si>
  <si>
    <t>Melvin Duran</t>
  </si>
  <si>
    <t>Angelo "Doc" Mancuso</t>
  </si>
  <si>
    <t>256-353-5166</t>
  </si>
  <si>
    <t>334-242-7709</t>
  </si>
  <si>
    <t>Mancuso</t>
  </si>
  <si>
    <t>Steve White</t>
  </si>
  <si>
    <t>256-233-2362</t>
  </si>
  <si>
    <t>256-233-6687</t>
  </si>
  <si>
    <t>White</t>
  </si>
  <si>
    <t>Danny E. Blanchard</t>
  </si>
  <si>
    <t>256-539-9070</t>
  </si>
  <si>
    <t>256-830-9655</t>
  </si>
  <si>
    <t>Blanchard</t>
  </si>
  <si>
    <t>John N. Schmitz, Jr.</t>
  </si>
  <si>
    <t>256-852-7003</t>
  </si>
  <si>
    <t>Schmitz</t>
  </si>
  <si>
    <t>Ernestine B. Elliott</t>
  </si>
  <si>
    <t>256-353-7043</t>
  </si>
  <si>
    <t>256-355-7843</t>
  </si>
  <si>
    <t>Elliott</t>
  </si>
  <si>
    <t>Heather L. Necklaus</t>
  </si>
  <si>
    <t>256-350-5907</t>
  </si>
  <si>
    <t>256-353-6761</t>
  </si>
  <si>
    <t>Necklaus</t>
  </si>
  <si>
    <t>Rex Cheatham</t>
  </si>
  <si>
    <t>256-355-6131</t>
  </si>
  <si>
    <t>Cheatham</t>
  </si>
  <si>
    <t>Carl Cole</t>
  </si>
  <si>
    <t>Cole</t>
  </si>
  <si>
    <t>Eddie "Pal" Greene</t>
  </si>
  <si>
    <t>256-881-7717</t>
  </si>
  <si>
    <t>Ray L. "Buddy" Sanford</t>
  </si>
  <si>
    <t>256-883-8630</t>
  </si>
  <si>
    <t>256-533-7570</t>
  </si>
  <si>
    <t>Sanford</t>
  </si>
  <si>
    <t>Dianne D. Crocker</t>
  </si>
  <si>
    <t>Crocker</t>
  </si>
  <si>
    <t>Dee Cosper</t>
  </si>
  <si>
    <t>Phyllis DeJong</t>
  </si>
  <si>
    <t>256-734-7050</t>
  </si>
  <si>
    <t>256-306-4072</t>
  </si>
  <si>
    <t>DeJong</t>
  </si>
  <si>
    <t>Scott Absher</t>
  </si>
  <si>
    <t>256-739-9929</t>
  </si>
  <si>
    <t>Absher</t>
  </si>
  <si>
    <t>Robert Donald Cosper</t>
  </si>
  <si>
    <t>Cosper</t>
  </si>
  <si>
    <t>Gennette Ferrell Meeks</t>
  </si>
  <si>
    <t>Roger Schneider</t>
  </si>
  <si>
    <t>256-881-9080</t>
  </si>
  <si>
    <t>256-705-7021</t>
  </si>
  <si>
    <t>Schneider</t>
  </si>
  <si>
    <t>Eddie C. Sherrod</t>
  </si>
  <si>
    <t>256-881-9529</t>
  </si>
  <si>
    <t>256-859-1148</t>
  </si>
  <si>
    <t>Sherrod</t>
  </si>
  <si>
    <t>Myrna Copeland</t>
  </si>
  <si>
    <t>Reta A. McKannan</t>
  </si>
  <si>
    <t>Vicki Fuller</t>
  </si>
  <si>
    <t>256-852-4310</t>
  </si>
  <si>
    <t>256-881-7430</t>
  </si>
  <si>
    <t>Fuller</t>
  </si>
  <si>
    <t>Sandra Rhodes</t>
  </si>
  <si>
    <t>256-534-2026</t>
  </si>
  <si>
    <t>256-852-7073</t>
  </si>
  <si>
    <t>Rhodes</t>
  </si>
  <si>
    <t>Isaiah Ezell</t>
  </si>
  <si>
    <t>256-859-0445</t>
  </si>
  <si>
    <t>256-858-4156</t>
  </si>
  <si>
    <t>Ezell</t>
  </si>
  <si>
    <t>256-656-4573</t>
  </si>
  <si>
    <t>256-551-3153</t>
  </si>
  <si>
    <t>Hinshaw</t>
  </si>
  <si>
    <t>Dekalb</t>
  </si>
  <si>
    <t>Marsha Blackwell Burke</t>
  </si>
  <si>
    <t>256-638-3965</t>
  </si>
  <si>
    <t>Burke</t>
  </si>
  <si>
    <t>Nancy D. Wilson</t>
  </si>
  <si>
    <t>256-638-4689</t>
  </si>
  <si>
    <t>Wilson</t>
  </si>
  <si>
    <t>Charles C.J. Jolley</t>
  </si>
  <si>
    <t>256-623-3408</t>
  </si>
  <si>
    <t>256-878-8575</t>
  </si>
  <si>
    <t>Jolley</t>
  </si>
  <si>
    <t>James A. Robertson</t>
  </si>
  <si>
    <t>256-845-3787</t>
  </si>
  <si>
    <t>Robertson</t>
  </si>
  <si>
    <t>Russell Kilpatrick</t>
  </si>
  <si>
    <t>David Wright</t>
  </si>
  <si>
    <t>Randy B. Kelley</t>
  </si>
  <si>
    <t>256-492-1091</t>
  </si>
  <si>
    <t>256-549-4518</t>
  </si>
  <si>
    <t>Kelley</t>
  </si>
  <si>
    <t>Arby Talley</t>
  </si>
  <si>
    <t>256-538-0006</t>
  </si>
  <si>
    <t>Talley</t>
  </si>
  <si>
    <t>William R. "Bill" Willard</t>
  </si>
  <si>
    <t>256-543-7668</t>
  </si>
  <si>
    <t>256-546-1945</t>
  </si>
  <si>
    <t>Willard</t>
  </si>
  <si>
    <t>Peggy K. Meshad</t>
  </si>
  <si>
    <t>256-377-4508</t>
  </si>
  <si>
    <t>Meshad</t>
  </si>
  <si>
    <t>Yvonne A. H. Saxon</t>
  </si>
  <si>
    <t>334-514-0594</t>
  </si>
  <si>
    <t>334-242-7376</t>
  </si>
  <si>
    <t>Saxon</t>
  </si>
  <si>
    <t>Jasper Fielding</t>
  </si>
  <si>
    <t>256-377-4439</t>
  </si>
  <si>
    <t>256-377-4919</t>
  </si>
  <si>
    <t>Fielding</t>
  </si>
  <si>
    <t>Percy B. Gill</t>
  </si>
  <si>
    <t>334-567-3762</t>
  </si>
  <si>
    <t>334-657-1247</t>
  </si>
  <si>
    <t>Gill</t>
  </si>
  <si>
    <t>Reuben E. Redd</t>
  </si>
  <si>
    <t>334-514-4702</t>
  </si>
  <si>
    <t>334-242-2374</t>
  </si>
  <si>
    <t>Redd</t>
  </si>
  <si>
    <t>Doris Stallworth Barron</t>
  </si>
  <si>
    <t>256-238-1181</t>
  </si>
  <si>
    <t>Barron</t>
  </si>
  <si>
    <t>Mary Looney Harrington</t>
  </si>
  <si>
    <t>256-831-3827</t>
  </si>
  <si>
    <t>256-463-5624</t>
  </si>
  <si>
    <t>Harrington</t>
  </si>
  <si>
    <t>Zeb Christian</t>
  </si>
  <si>
    <t>256-268-2770</t>
  </si>
  <si>
    <t>256-315-5295</t>
  </si>
  <si>
    <t>Christian</t>
  </si>
  <si>
    <t>James A. "Pappy" Dunn</t>
  </si>
  <si>
    <t>256-237-7063</t>
  </si>
  <si>
    <t>Dunn</t>
  </si>
  <si>
    <t>Karen Campbell Jinright</t>
  </si>
  <si>
    <t>205-647-0042</t>
  </si>
  <si>
    <t>205-625-4102</t>
  </si>
  <si>
    <t>Jinright</t>
  </si>
  <si>
    <t>Teresa Smiley</t>
  </si>
  <si>
    <t>205-647-2863</t>
  </si>
  <si>
    <t>205-274-9915</t>
  </si>
  <si>
    <t>Smiley</t>
  </si>
  <si>
    <t>Richard W. Jones</t>
  </si>
  <si>
    <t>205-647-9928</t>
  </si>
  <si>
    <t>205-783-2912</t>
  </si>
  <si>
    <t>Jones</t>
  </si>
  <si>
    <t>Alex Smith</t>
  </si>
  <si>
    <t>205-625-5505</t>
  </si>
  <si>
    <t>Smith</t>
  </si>
  <si>
    <t>Mary-Lynn Klinefelter</t>
  </si>
  <si>
    <t>256-238-1387</t>
  </si>
  <si>
    <t>256-237-8515</t>
  </si>
  <si>
    <t>Klinefelter</t>
  </si>
  <si>
    <t>Brenda Watts Wyatt</t>
  </si>
  <si>
    <t>205-884-2542</t>
  </si>
  <si>
    <t>205-338-9449</t>
  </si>
  <si>
    <t>Wyatt</t>
  </si>
  <si>
    <t>Terry R. Davis</t>
  </si>
  <si>
    <t>205-338-6154</t>
  </si>
  <si>
    <t>205-458-2051</t>
  </si>
  <si>
    <t>Davis</t>
  </si>
  <si>
    <t>Jim Klinefelter</t>
  </si>
  <si>
    <t>Dennis W. Bates</t>
  </si>
  <si>
    <t>205-663-9661</t>
  </si>
  <si>
    <t>Bates</t>
  </si>
  <si>
    <t>Sean R. Bland</t>
  </si>
  <si>
    <t>205-568-1878</t>
  </si>
  <si>
    <t>205-942-4242</t>
  </si>
  <si>
    <t>Bland</t>
  </si>
  <si>
    <t>Robert C. Arnold</t>
  </si>
  <si>
    <t>205-755-0244</t>
  </si>
  <si>
    <t xml:space="preserve">   -   -</t>
  </si>
  <si>
    <t>Arnold</t>
  </si>
  <si>
    <t>Richard Davis</t>
  </si>
  <si>
    <t>205-755-6456</t>
  </si>
  <si>
    <t>205-755-6740</t>
  </si>
  <si>
    <t>Kenneth Dukes</t>
  </si>
  <si>
    <t>205-665-7340</t>
  </si>
  <si>
    <t>205-682-7000</t>
  </si>
  <si>
    <t>Dukes</t>
  </si>
  <si>
    <t>Helen J. Carter</t>
  </si>
  <si>
    <t>205-854-3480</t>
  </si>
  <si>
    <t>Carter</t>
  </si>
  <si>
    <t>Sally B. Rodgers</t>
  </si>
  <si>
    <t>205-655-8567</t>
  </si>
  <si>
    <t>Rodgers</t>
  </si>
  <si>
    <t>Jerome Chism</t>
  </si>
  <si>
    <t>205-926-3177</t>
  </si>
  <si>
    <t>205-926-3114</t>
  </si>
  <si>
    <t>Chism</t>
  </si>
  <si>
    <t>Felix Parker</t>
  </si>
  <si>
    <t>205-938-3556</t>
  </si>
  <si>
    <t>Parker</t>
  </si>
  <si>
    <t>Mike Miles</t>
  </si>
  <si>
    <t>205-871-0748</t>
  </si>
  <si>
    <t>205-223-7858</t>
  </si>
  <si>
    <t>Miles</t>
  </si>
  <si>
    <t>John W. Rogers, Jr.</t>
  </si>
  <si>
    <t>205-925-3522</t>
  </si>
  <si>
    <t>Rogers</t>
  </si>
  <si>
    <t>Jeffreson</t>
  </si>
  <si>
    <t>205-251-8692</t>
  </si>
  <si>
    <t>Horn</t>
  </si>
  <si>
    <t>205-324-6053</t>
  </si>
  <si>
    <t>205-252-9203</t>
  </si>
  <si>
    <t>Newton</t>
  </si>
  <si>
    <t>205-786-0612</t>
  </si>
  <si>
    <t>205-901-0157</t>
  </si>
  <si>
    <t>Major</t>
  </si>
  <si>
    <t>Minnifield</t>
  </si>
  <si>
    <t>Marjorie T. McAdory</t>
  </si>
  <si>
    <t>205-428-1156</t>
  </si>
  <si>
    <t>McAdory</t>
  </si>
  <si>
    <t>Angela McWaine</t>
  </si>
  <si>
    <t>205-424-2787</t>
  </si>
  <si>
    <t>205-323-6383</t>
  </si>
  <si>
    <t>McWaine</t>
  </si>
  <si>
    <t>Claire B. Mitchell</t>
  </si>
  <si>
    <t>205-424-0430</t>
  </si>
  <si>
    <t>205-424-5005</t>
  </si>
  <si>
    <t>Mitchell</t>
  </si>
  <si>
    <t>Grover Dunn</t>
  </si>
  <si>
    <t>205-426-3795</t>
  </si>
  <si>
    <t>205-481-4134</t>
  </si>
  <si>
    <t>205-424-6403</t>
  </si>
  <si>
    <t>Carolyn Harris Davis</t>
  </si>
  <si>
    <t>205-925-7904</t>
  </si>
  <si>
    <t>205-786-6288</t>
  </si>
  <si>
    <t>Shirley Ferrill</t>
  </si>
  <si>
    <t>205-788-0835</t>
  </si>
  <si>
    <t>205-781-0517</t>
  </si>
  <si>
    <t>Ferrill</t>
  </si>
  <si>
    <t>Reynolds</t>
  </si>
  <si>
    <t>Jerome Tucker</t>
  </si>
  <si>
    <t>205-252-3750</t>
  </si>
  <si>
    <t>205-328-0055</t>
  </si>
  <si>
    <t>Tucker</t>
  </si>
  <si>
    <t>Rhonda Briggins</t>
  </si>
  <si>
    <t>205-266-2936</t>
  </si>
  <si>
    <t>334-242-7110</t>
  </si>
  <si>
    <t>Briggins</t>
  </si>
  <si>
    <t>Carol Hilliard</t>
  </si>
  <si>
    <t>205-798-4709</t>
  </si>
  <si>
    <t>Hilliard</t>
  </si>
  <si>
    <t>Brandon Owens</t>
  </si>
  <si>
    <t>205-547-3627</t>
  </si>
  <si>
    <t>205-454-7151</t>
  </si>
  <si>
    <t>Owens</t>
  </si>
  <si>
    <t>Curtis Travis</t>
  </si>
  <si>
    <t>Travis</t>
  </si>
  <si>
    <t>Tara Middleton</t>
  </si>
  <si>
    <t>205-750-8380</t>
  </si>
  <si>
    <t>205-752-5262</t>
  </si>
  <si>
    <t>Middleton</t>
  </si>
  <si>
    <t>Donna Wesson Smalley</t>
  </si>
  <si>
    <t>205-345-0558</t>
  </si>
  <si>
    <t>205-758-5576</t>
  </si>
  <si>
    <t>Smalley</t>
  </si>
  <si>
    <t xml:space="preserve">Conecuh </t>
  </si>
  <si>
    <t>Johnny F. Atkins</t>
  </si>
  <si>
    <t>251-966-5455</t>
  </si>
  <si>
    <t>251-867-3621</t>
  </si>
  <si>
    <t>Atkins</t>
  </si>
  <si>
    <t>Charlie McCorvey, Jr.</t>
  </si>
  <si>
    <t>251-564-2737</t>
  </si>
  <si>
    <t>251-575-3369</t>
  </si>
  <si>
    <t>McCorvey</t>
  </si>
  <si>
    <t>Rosie Howze</t>
  </si>
  <si>
    <t>251-246-9871</t>
  </si>
  <si>
    <t>Howze</t>
  </si>
  <si>
    <t>Treobye Britton Utsey</t>
  </si>
  <si>
    <t>205-459-3690</t>
  </si>
  <si>
    <t>205-459-3791</t>
  </si>
  <si>
    <t>Utsey</t>
  </si>
  <si>
    <t>Susan Moreland Keith</t>
  </si>
  <si>
    <t>334-872-5302</t>
  </si>
  <si>
    <t>Keith</t>
  </si>
  <si>
    <t>Synethia "C.C. Perkins" Pettaway</t>
  </si>
  <si>
    <t>334-874-4755</t>
  </si>
  <si>
    <t>334-874-2534</t>
  </si>
  <si>
    <t>Pettaway</t>
  </si>
  <si>
    <t>Carrie H. Johnson</t>
  </si>
  <si>
    <t>205-398-3037</t>
  </si>
  <si>
    <t>Johnson</t>
  </si>
  <si>
    <t>Barbara Turner</t>
  </si>
  <si>
    <t>251-743-4236</t>
  </si>
  <si>
    <t>251-743-3194</t>
  </si>
  <si>
    <t>Turner</t>
  </si>
  <si>
    <t>Neolin Craig, Sr.</t>
  </si>
  <si>
    <t>251-789-2794</t>
  </si>
  <si>
    <t>Craig</t>
  </si>
  <si>
    <t>Wesley D. Hines</t>
  </si>
  <si>
    <t>251-743-3279</t>
  </si>
  <si>
    <t>251-575-2083</t>
  </si>
  <si>
    <t>Hines</t>
  </si>
  <si>
    <t>John Jefferson (Jeff) Utsey</t>
  </si>
  <si>
    <t>205-398-2466</t>
  </si>
  <si>
    <t>Autuaga</t>
  </si>
  <si>
    <t>William Bill Minor</t>
  </si>
  <si>
    <t>334-875-2160</t>
  </si>
  <si>
    <t>334-874-1644</t>
  </si>
  <si>
    <t>Minor</t>
  </si>
  <si>
    <t>William Pompey</t>
  </si>
  <si>
    <t>Pompey</t>
  </si>
  <si>
    <t>Hank Sanders</t>
  </si>
  <si>
    <t>334-875-1395</t>
  </si>
  <si>
    <t>334-875-9264</t>
  </si>
  <si>
    <t>Sanders</t>
  </si>
  <si>
    <t>James D. Smith</t>
  </si>
  <si>
    <t>205-345-7046</t>
  </si>
  <si>
    <t>205-759-4004</t>
  </si>
  <si>
    <t>Maxie Thomas</t>
  </si>
  <si>
    <t>205-758-6817</t>
  </si>
  <si>
    <t>205-758-9743</t>
  </si>
  <si>
    <t>Thomas</t>
  </si>
  <si>
    <t>Perry</t>
  </si>
  <si>
    <t>Leland Avery</t>
  </si>
  <si>
    <t>Avery</t>
  </si>
  <si>
    <t>Sherman Norfleet</t>
  </si>
  <si>
    <t>334-628-3226</t>
  </si>
  <si>
    <t>334-683-6528</t>
  </si>
  <si>
    <t>Norfleet</t>
  </si>
  <si>
    <t>Jack Hataway</t>
  </si>
  <si>
    <t>334-260-8894</t>
  </si>
  <si>
    <t>334-206-5616</t>
  </si>
  <si>
    <t>Hataway</t>
  </si>
  <si>
    <t>Jimmy B. Pool</t>
  </si>
  <si>
    <t>334-832-4374</t>
  </si>
  <si>
    <t>334-262-2717</t>
  </si>
  <si>
    <t>Pool</t>
  </si>
  <si>
    <t>Warren L. Davis</t>
  </si>
  <si>
    <t>334-279-6499</t>
  </si>
  <si>
    <t>334-269-3692</t>
  </si>
  <si>
    <t>Brannon A. Walden</t>
  </si>
  <si>
    <t>334-396-1553</t>
  </si>
  <si>
    <t>334-262-2221</t>
  </si>
  <si>
    <t>Walden</t>
  </si>
  <si>
    <t>Glenn L. Allen</t>
  </si>
  <si>
    <t>334-270-2016</t>
  </si>
  <si>
    <t>334-244-3572</t>
  </si>
  <si>
    <t>Allen</t>
  </si>
  <si>
    <t>334-277-5435</t>
  </si>
  <si>
    <t>334-356-8165</t>
  </si>
  <si>
    <t>Webb</t>
  </si>
  <si>
    <t>Terance "Watch Dog" Dawson</t>
  </si>
  <si>
    <t>334-269-0603</t>
  </si>
  <si>
    <t>334-242-3122</t>
  </si>
  <si>
    <t>Dawson</t>
  </si>
  <si>
    <t>Broderick D. Griffin</t>
  </si>
  <si>
    <t>334-262-1008</t>
  </si>
  <si>
    <t>334-241-8615</t>
  </si>
  <si>
    <t>Griffin</t>
  </si>
  <si>
    <t>334-281-5517</t>
  </si>
  <si>
    <t>334-281-1929</t>
  </si>
  <si>
    <t>Pitts</t>
  </si>
  <si>
    <t>Yvonne Cole</t>
  </si>
  <si>
    <t>334-448-1681</t>
  </si>
  <si>
    <t>Cordelia B. Moffett</t>
  </si>
  <si>
    <t>334-297-1584</t>
  </si>
  <si>
    <t>334-298-0534</t>
  </si>
  <si>
    <t>Moffett</t>
  </si>
  <si>
    <t>J. W. Brannen</t>
  </si>
  <si>
    <t>334-297-8996</t>
  </si>
  <si>
    <t>334-297-7104</t>
  </si>
  <si>
    <t>Brannen</t>
  </si>
  <si>
    <t>Alphonso Johnson</t>
  </si>
  <si>
    <t>334-298-2386</t>
  </si>
  <si>
    <t>Cattie J. Epps</t>
  </si>
  <si>
    <t>334-297-1783</t>
  </si>
  <si>
    <t>334-298-2674</t>
  </si>
  <si>
    <t>Epps</t>
  </si>
  <si>
    <t>Patsy Boyd-Parker</t>
  </si>
  <si>
    <t>334-745-2591</t>
  </si>
  <si>
    <t>Mary Stovall-Tapley</t>
  </si>
  <si>
    <t>334-667-6420</t>
  </si>
  <si>
    <t>334-667-7679</t>
  </si>
  <si>
    <t>Stovall-Tapley</t>
  </si>
  <si>
    <t>Jimmie L. James</t>
  </si>
  <si>
    <t>334-297-4146</t>
  </si>
  <si>
    <t>James</t>
  </si>
  <si>
    <t>William A. (Bill) Parker, Sr.</t>
  </si>
  <si>
    <t>Parker, Sr</t>
  </si>
  <si>
    <t>Isaiah Sumbry</t>
  </si>
  <si>
    <t>334-291-0380</t>
  </si>
  <si>
    <t>334-297-2599</t>
  </si>
  <si>
    <t>Sumbry</t>
  </si>
  <si>
    <t>Gracelyn R. Graves</t>
  </si>
  <si>
    <t>334-687-2637</t>
  </si>
  <si>
    <t>334-687-4382</t>
  </si>
  <si>
    <t>Graves</t>
  </si>
  <si>
    <t>Catherine C. Long</t>
  </si>
  <si>
    <t>334-689-9364</t>
  </si>
  <si>
    <t>Long</t>
  </si>
  <si>
    <t>Thomas F. Kelly, Jr.</t>
  </si>
  <si>
    <t>Kelly</t>
  </si>
  <si>
    <t>Ralph McKinnon</t>
  </si>
  <si>
    <t>334-266-5561</t>
  </si>
  <si>
    <t>McKinnon</t>
  </si>
  <si>
    <t>Angelena Herbert</t>
  </si>
  <si>
    <t>334-712-0410</t>
  </si>
  <si>
    <t>Herbert</t>
  </si>
  <si>
    <t>Beverly Lawson Peterman</t>
  </si>
  <si>
    <t>334-585-5273</t>
  </si>
  <si>
    <t>229-735-2101</t>
  </si>
  <si>
    <t>Peterman</t>
  </si>
  <si>
    <t>Sharon Snell Cole</t>
  </si>
  <si>
    <t>334-691-2265</t>
  </si>
  <si>
    <t>334-691-5058</t>
  </si>
  <si>
    <t>Beverly Jones Holley</t>
  </si>
  <si>
    <t>334-793-7050</t>
  </si>
  <si>
    <t>334-983-4591</t>
  </si>
  <si>
    <t>Holley</t>
  </si>
  <si>
    <t>William B. "Will" Matthews, Jr.</t>
  </si>
  <si>
    <t>334-671-2213</t>
  </si>
  <si>
    <t>334-774-8804</t>
  </si>
  <si>
    <t>Matthews, Jr.</t>
  </si>
  <si>
    <t>Joe Paul</t>
  </si>
  <si>
    <t>334-684-9305</t>
  </si>
  <si>
    <t>334-684-2636</t>
  </si>
  <si>
    <t>Paul</t>
  </si>
  <si>
    <t>Jack Buckner</t>
  </si>
  <si>
    <t>334-285-0879</t>
  </si>
  <si>
    <t>Buckner</t>
  </si>
  <si>
    <t>Derrick Moncrief</t>
  </si>
  <si>
    <t>334-365-6231</t>
  </si>
  <si>
    <t>334-365-6697</t>
  </si>
  <si>
    <t>Moncrief</t>
  </si>
  <si>
    <t>Beatrice Brooks</t>
  </si>
  <si>
    <t>334-347-0918</t>
  </si>
  <si>
    <t>Brooks</t>
  </si>
  <si>
    <t>Janet McAliley</t>
  </si>
  <si>
    <t>334-347-0484</t>
  </si>
  <si>
    <t>334-347-6190</t>
  </si>
  <si>
    <t>McAliley</t>
  </si>
  <si>
    <t>Bernest Brooks</t>
  </si>
  <si>
    <t>334-894-5554</t>
  </si>
  <si>
    <t>Bill Stokes</t>
  </si>
  <si>
    <t>334-897-2720</t>
  </si>
  <si>
    <t>334-897-2894</t>
  </si>
  <si>
    <t>Stokes</t>
  </si>
  <si>
    <t>Elmore Lewis, Jr.</t>
  </si>
  <si>
    <t>334-222-5791</t>
  </si>
  <si>
    <t>Lewis</t>
  </si>
  <si>
    <t>Allen Woodard</t>
  </si>
  <si>
    <t>334-222-9652</t>
  </si>
  <si>
    <t>334-222-4652</t>
  </si>
  <si>
    <t>Woodard</t>
  </si>
  <si>
    <t>Karen W. Bullard</t>
  </si>
  <si>
    <t>334-793-1816</t>
  </si>
  <si>
    <t>334-793-5665</t>
  </si>
  <si>
    <t>Bullard</t>
  </si>
  <si>
    <t>Mary Sample</t>
  </si>
  <si>
    <t>334-774-4415</t>
  </si>
  <si>
    <t>Sample</t>
  </si>
  <si>
    <t>Virgil K. Byrd</t>
  </si>
  <si>
    <t>334-774-9171</t>
  </si>
  <si>
    <t>334-255-4093</t>
  </si>
  <si>
    <t>Byrd</t>
  </si>
  <si>
    <t>William Kenneth Walker</t>
  </si>
  <si>
    <t>334-774-8705</t>
  </si>
  <si>
    <t>334-774-5429</t>
  </si>
  <si>
    <t>251-968-8725</t>
  </si>
  <si>
    <t>Nelson</t>
  </si>
  <si>
    <t>Billy Smith</t>
  </si>
  <si>
    <t>251-943-8628</t>
  </si>
  <si>
    <t>Gartrell Agee</t>
  </si>
  <si>
    <t>251-928-0495</t>
  </si>
  <si>
    <t>251-928-7841</t>
  </si>
  <si>
    <t>Agee</t>
  </si>
  <si>
    <t>Frances Reed Pickett</t>
  </si>
  <si>
    <t>Pickett</t>
  </si>
  <si>
    <t>Bessie A. Isom</t>
  </si>
  <si>
    <t>334-438-4263</t>
  </si>
  <si>
    <t>Isom</t>
  </si>
  <si>
    <t>Mary Morris</t>
  </si>
  <si>
    <t>334-432-2204</t>
  </si>
  <si>
    <t>334-473-5409</t>
  </si>
  <si>
    <t>Morris</t>
  </si>
  <si>
    <t>Ben Sumrall</t>
  </si>
  <si>
    <t>251-432-1831</t>
  </si>
  <si>
    <t>Sumrall</t>
  </si>
  <si>
    <t>David L. Thomas, Jr.</t>
  </si>
  <si>
    <t>251-432-3939</t>
  </si>
  <si>
    <t>205-479-7476</t>
  </si>
  <si>
    <t>Janetta Whitt-Mitchell</t>
  </si>
  <si>
    <t>251-473-5020</t>
  </si>
  <si>
    <t>Thelma Cooke Thrash</t>
  </si>
  <si>
    <t>251-476-2330</t>
  </si>
  <si>
    <t>251-473-6265</t>
  </si>
  <si>
    <t>Thrash</t>
  </si>
  <si>
    <t>Dianne Lollar</t>
  </si>
  <si>
    <t>DeeAnn Truelove</t>
  </si>
  <si>
    <t>Andre Reeves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</si>
</sst>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</numFmts>
  <fonts count="13">
    <font>
      <sz val="10"/>
      <name val="Arial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0"/>
    </font>
    <font>
      <b/>
      <i/>
      <sz val="11"/>
      <name val="Arial"/>
      <family val="2"/>
    </font>
    <font>
      <b/>
      <i/>
      <sz val="9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6" fontId="1" fillId="0" borderId="0" xfId="15" applyNumberFormat="1" applyFont="1" applyAlignment="1">
      <alignment/>
    </xf>
    <xf numFmtId="166" fontId="3" fillId="0" borderId="1" xfId="15" applyNumberFormat="1" applyFont="1" applyBorder="1" applyAlignment="1">
      <alignment/>
    </xf>
    <xf numFmtId="166" fontId="3" fillId="0" borderId="0" xfId="15" applyNumberFormat="1" applyFont="1" applyAlignment="1">
      <alignment/>
    </xf>
    <xf numFmtId="166" fontId="2" fillId="0" borderId="0" xfId="15" applyNumberFormat="1" applyFont="1" applyAlignment="1">
      <alignment/>
    </xf>
    <xf numFmtId="166" fontId="2" fillId="0" borderId="0" xfId="15" applyNumberFormat="1" applyFont="1" applyBorder="1" applyAlignment="1">
      <alignment horizontal="right" textRotation="90"/>
    </xf>
    <xf numFmtId="0" fontId="6" fillId="0" borderId="0" xfId="0" applyFont="1" applyAlignment="1">
      <alignment/>
    </xf>
    <xf numFmtId="166" fontId="7" fillId="0" borderId="0" xfId="15" applyNumberFormat="1" applyFont="1" applyAlignment="1">
      <alignment/>
    </xf>
    <xf numFmtId="166" fontId="2" fillId="0" borderId="0" xfId="15" applyNumberFormat="1" applyFont="1" applyAlignment="1">
      <alignment horizontal="right" textRotation="90" wrapText="1"/>
    </xf>
    <xf numFmtId="166" fontId="8" fillId="0" borderId="0" xfId="15" applyNumberFormat="1" applyFont="1" applyAlignment="1">
      <alignment horizontal="center"/>
    </xf>
    <xf numFmtId="166" fontId="6" fillId="0" borderId="0" xfId="15" applyNumberFormat="1" applyFont="1" applyAlignment="1">
      <alignment horizontal="right" textRotation="90" wrapText="1"/>
    </xf>
    <xf numFmtId="166" fontId="6" fillId="0" borderId="1" xfId="15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3" fontId="0" fillId="0" borderId="0" xfId="15" applyAlignment="1">
      <alignment horizontal="center"/>
    </xf>
    <xf numFmtId="43" fontId="6" fillId="0" borderId="0" xfId="15" applyFont="1" applyAlignment="1">
      <alignment horizontal="center"/>
    </xf>
    <xf numFmtId="0" fontId="6" fillId="0" borderId="0" xfId="0" applyFont="1" applyAlignment="1">
      <alignment horizontal="center"/>
    </xf>
    <xf numFmtId="10" fontId="3" fillId="0" borderId="0" xfId="21" applyNumberFormat="1" applyFont="1" applyAlignment="1">
      <alignment/>
    </xf>
    <xf numFmtId="166" fontId="1" fillId="0" borderId="2" xfId="15" applyNumberFormat="1" applyFont="1" applyBorder="1" applyAlignment="1">
      <alignment horizontal="right" textRotation="90" wrapText="1"/>
    </xf>
    <xf numFmtId="166" fontId="8" fillId="0" borderId="1" xfId="15" applyNumberFormat="1" applyFont="1" applyBorder="1" applyAlignment="1">
      <alignment horizontal="center"/>
    </xf>
    <xf numFmtId="166" fontId="2" fillId="0" borderId="1" xfId="15" applyNumberFormat="1" applyFont="1" applyBorder="1" applyAlignment="1">
      <alignment horizontal="right" textRotation="90"/>
    </xf>
    <xf numFmtId="166" fontId="1" fillId="0" borderId="1" xfId="15" applyNumberFormat="1" applyFont="1" applyBorder="1" applyAlignment="1">
      <alignment/>
    </xf>
    <xf numFmtId="166" fontId="3" fillId="0" borderId="1" xfId="15" applyNumberFormat="1" applyFont="1" applyBorder="1" applyAlignment="1">
      <alignment horizontal="left"/>
    </xf>
    <xf numFmtId="166" fontId="1" fillId="0" borderId="1" xfId="15" applyNumberFormat="1" applyFont="1" applyFill="1" applyBorder="1" applyAlignment="1">
      <alignment/>
    </xf>
    <xf numFmtId="0" fontId="0" fillId="0" borderId="0" xfId="15" applyNumberFormat="1" applyAlignment="1">
      <alignment horizontal="center"/>
    </xf>
    <xf numFmtId="10" fontId="0" fillId="0" borderId="0" xfId="21" applyNumberFormat="1" applyAlignment="1">
      <alignment/>
    </xf>
    <xf numFmtId="166" fontId="3" fillId="0" borderId="3" xfId="15" applyNumberFormat="1" applyFont="1" applyBorder="1" applyAlignment="1">
      <alignment/>
    </xf>
    <xf numFmtId="166" fontId="0" fillId="0" borderId="0" xfId="15" applyNumberFormat="1" applyAlignment="1">
      <alignment/>
    </xf>
    <xf numFmtId="0" fontId="9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12" fillId="0" borderId="5" xfId="0" applyFont="1" applyFill="1" applyBorder="1" applyAlignment="1">
      <alignment horizontal="left"/>
    </xf>
    <xf numFmtId="1" fontId="0" fillId="0" borderId="5" xfId="0" applyNumberFormat="1" applyFill="1" applyBorder="1" applyAlignment="1">
      <alignment horizontal="center"/>
    </xf>
    <xf numFmtId="44" fontId="0" fillId="0" borderId="5" xfId="0" applyNumberFormat="1" applyFill="1" applyBorder="1" applyAlignment="1">
      <alignment/>
    </xf>
    <xf numFmtId="166" fontId="0" fillId="0" borderId="0" xfId="15" applyNumberFormat="1" applyFont="1" applyAlignment="1">
      <alignment/>
    </xf>
    <xf numFmtId="1" fontId="0" fillId="0" borderId="6" xfId="0" applyNumberForma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37" fontId="11" fillId="0" borderId="3" xfId="17" applyNumberFormat="1" applyFont="1" applyFill="1" applyBorder="1" applyAlignment="1">
      <alignment horizontal="right"/>
    </xf>
    <xf numFmtId="37" fontId="0" fillId="0" borderId="7" xfId="17" applyNumberFormat="1" applyFill="1" applyBorder="1" applyAlignment="1">
      <alignment/>
    </xf>
    <xf numFmtId="37" fontId="0" fillId="0" borderId="8" xfId="17" applyNumberFormat="1" applyFill="1" applyBorder="1" applyAlignment="1">
      <alignment/>
    </xf>
    <xf numFmtId="37" fontId="0" fillId="0" borderId="7" xfId="17" applyNumberFormat="1" applyBorder="1" applyAlignment="1">
      <alignment/>
    </xf>
    <xf numFmtId="1" fontId="9" fillId="0" borderId="3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6" fontId="7" fillId="0" borderId="10" xfId="15" applyNumberFormat="1" applyFont="1" applyBorder="1" applyAlignment="1">
      <alignment horizontal="center"/>
    </xf>
    <xf numFmtId="166" fontId="7" fillId="0" borderId="11" xfId="15" applyNumberFormat="1" applyFont="1" applyBorder="1" applyAlignment="1">
      <alignment horizontal="center"/>
    </xf>
    <xf numFmtId="166" fontId="7" fillId="0" borderId="12" xfId="15" applyNumberFormat="1" applyFont="1" applyBorder="1" applyAlignment="1">
      <alignment horizontal="center"/>
    </xf>
    <xf numFmtId="166" fontId="7" fillId="0" borderId="1" xfId="15" applyNumberFormat="1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27.421875" style="0" bestFit="1" customWidth="1"/>
    <col min="2" max="2" width="11.28125" style="0" bestFit="1" customWidth="1"/>
    <col min="3" max="3" width="10.8515625" style="0" bestFit="1" customWidth="1"/>
  </cols>
  <sheetData>
    <row r="1" spans="1:3" ht="12.75">
      <c r="A1" s="6" t="s">
        <v>70</v>
      </c>
      <c r="B1" s="6" t="s">
        <v>71</v>
      </c>
      <c r="C1" s="6" t="s">
        <v>72</v>
      </c>
    </row>
    <row r="2" spans="1:3" ht="12.75">
      <c r="A2" t="s">
        <v>74</v>
      </c>
      <c r="B2">
        <f>(Statewide!B73)</f>
        <v>170222</v>
      </c>
      <c r="C2" t="s">
        <v>253</v>
      </c>
    </row>
    <row r="3" spans="1:3" ht="12.75">
      <c r="A3" t="s">
        <v>75</v>
      </c>
      <c r="B3">
        <f>(Statewide!C73)</f>
        <v>190978</v>
      </c>
      <c r="C3" t="s">
        <v>253</v>
      </c>
    </row>
    <row r="4" spans="1:2" ht="12.75">
      <c r="A4" t="s">
        <v>76</v>
      </c>
      <c r="B4">
        <f>(Statewide!D73)</f>
        <v>36719</v>
      </c>
    </row>
    <row r="5" spans="1:3" ht="12.75">
      <c r="A5" t="s">
        <v>77</v>
      </c>
      <c r="B5">
        <f>(Statewide!E73)</f>
        <v>14213</v>
      </c>
      <c r="C5" t="s">
        <v>253</v>
      </c>
    </row>
    <row r="6" spans="1:2" ht="12.75">
      <c r="A6" t="s">
        <v>78</v>
      </c>
      <c r="B6">
        <f>(Statewide!F73)</f>
        <v>3774</v>
      </c>
    </row>
    <row r="7" spans="1:3" ht="12.75">
      <c r="A7" t="s">
        <v>79</v>
      </c>
      <c r="B7">
        <f>(Statewide!G73)</f>
        <v>9766</v>
      </c>
      <c r="C7" t="s">
        <v>253</v>
      </c>
    </row>
    <row r="8" spans="1:2" ht="12.75">
      <c r="A8" t="s">
        <v>80</v>
      </c>
      <c r="B8">
        <f>(Statewide!H73)</f>
        <v>8128</v>
      </c>
    </row>
    <row r="9" spans="1:2" ht="12.75">
      <c r="A9" t="s">
        <v>81</v>
      </c>
      <c r="B9">
        <f>(Statewide!I73)</f>
        <v>3593</v>
      </c>
    </row>
    <row r="10" spans="1:2" ht="12.75">
      <c r="A10" t="s">
        <v>82</v>
      </c>
      <c r="B10">
        <f>(Statewide!J73)</f>
        <v>5139</v>
      </c>
    </row>
    <row r="11" spans="1:3" ht="12.75">
      <c r="A11" t="s">
        <v>83</v>
      </c>
      <c r="B11">
        <f>(Statewide!K73)</f>
        <v>30245</v>
      </c>
      <c r="C11" t="s">
        <v>72</v>
      </c>
    </row>
    <row r="12" spans="1:2" ht="12.75">
      <c r="A12" t="s">
        <v>84</v>
      </c>
      <c r="B12">
        <f>(Statewide!L73)</f>
        <v>22336</v>
      </c>
    </row>
    <row r="13" spans="1:3" ht="12.75">
      <c r="A13" t="s">
        <v>85</v>
      </c>
      <c r="B13">
        <f>(Statewide!M73)</f>
        <v>43519</v>
      </c>
      <c r="C13" t="s">
        <v>253</v>
      </c>
    </row>
    <row r="14" spans="1:3" ht="12.75">
      <c r="A14" t="s">
        <v>86</v>
      </c>
      <c r="B14">
        <f>(Statewide!N73)</f>
        <v>46224</v>
      </c>
      <c r="C14" t="s">
        <v>253</v>
      </c>
    </row>
    <row r="15" spans="1:2" ht="12.75">
      <c r="A15" t="s">
        <v>87</v>
      </c>
      <c r="B15">
        <f>(Statewide!O73)</f>
        <v>11315</v>
      </c>
    </row>
    <row r="16" spans="1:2" ht="12.75">
      <c r="A16" t="s">
        <v>68</v>
      </c>
      <c r="B16">
        <f>(Statewide!P73)</f>
        <v>80193</v>
      </c>
    </row>
    <row r="17" spans="1:2" ht="12.75">
      <c r="A17" t="s">
        <v>89</v>
      </c>
      <c r="B17">
        <f>(Statewide!Q73)</f>
        <v>4410</v>
      </c>
    </row>
    <row r="18" spans="1:2" ht="12.75">
      <c r="A18" t="s">
        <v>90</v>
      </c>
      <c r="B18">
        <f>(Statewide!R73)</f>
        <v>9246</v>
      </c>
    </row>
    <row r="19" spans="1:3" ht="12.75">
      <c r="A19" t="s">
        <v>69</v>
      </c>
      <c r="B19">
        <f>(Statewide!S73)</f>
        <v>331571</v>
      </c>
      <c r="C19" t="s">
        <v>72</v>
      </c>
    </row>
    <row r="20" spans="1:2" ht="12.75">
      <c r="A20" t="s">
        <v>91</v>
      </c>
      <c r="B20">
        <f>(Statewide!T73)</f>
        <v>9890</v>
      </c>
    </row>
    <row r="21" spans="1:3" ht="12.75">
      <c r="A21" t="s">
        <v>93</v>
      </c>
      <c r="B21">
        <f>(Statewide!U73)</f>
        <v>125875</v>
      </c>
      <c r="C21" t="s">
        <v>253</v>
      </c>
    </row>
    <row r="22" spans="1:2" ht="12.75">
      <c r="A22" t="s">
        <v>94</v>
      </c>
      <c r="B22">
        <f>(Statewide!V73)</f>
        <v>65254</v>
      </c>
    </row>
    <row r="23" spans="1:3" ht="12.75">
      <c r="A23" t="s">
        <v>95</v>
      </c>
      <c r="B23">
        <f>(Statewide!W73)</f>
        <v>182159</v>
      </c>
      <c r="C23" t="s">
        <v>253</v>
      </c>
    </row>
    <row r="24" spans="1:3" ht="12.75">
      <c r="A24" t="s">
        <v>97</v>
      </c>
      <c r="B24">
        <f>(Statewide!X73)</f>
        <v>120801</v>
      </c>
      <c r="C24" t="s">
        <v>253</v>
      </c>
    </row>
    <row r="25" spans="1:2" ht="12.75">
      <c r="A25" t="s">
        <v>98</v>
      </c>
      <c r="B25">
        <f>(Statewide!Y73)</f>
        <v>88099</v>
      </c>
    </row>
    <row r="26" spans="1:3" ht="12.75">
      <c r="A26" t="s">
        <v>99</v>
      </c>
      <c r="B26">
        <f>(Statewide!Z73)</f>
        <v>159555</v>
      </c>
      <c r="C26" t="s">
        <v>253</v>
      </c>
    </row>
    <row r="27" spans="1:3" ht="12.75">
      <c r="A27" t="s">
        <v>101</v>
      </c>
      <c r="B27">
        <f>(Statewide!AA73)</f>
        <v>75534</v>
      </c>
      <c r="C27" t="s">
        <v>253</v>
      </c>
    </row>
    <row r="28" spans="1:2" ht="12.75">
      <c r="A28" t="s">
        <v>102</v>
      </c>
      <c r="B28">
        <f>(Statewide!AB73)</f>
        <v>25886</v>
      </c>
    </row>
    <row r="29" spans="1:3" ht="12.75">
      <c r="A29" t="s">
        <v>103</v>
      </c>
      <c r="B29">
        <f>(Statewide!AC73)</f>
        <v>158850</v>
      </c>
      <c r="C29" t="s">
        <v>253</v>
      </c>
    </row>
    <row r="30" spans="1:2" ht="12.75">
      <c r="A30" t="s">
        <v>104</v>
      </c>
      <c r="B30">
        <f>(Statewide!AD73)</f>
        <v>54113</v>
      </c>
    </row>
    <row r="31" spans="1:2" ht="12.75">
      <c r="A31" t="s">
        <v>105</v>
      </c>
      <c r="B31">
        <f>(Statewide!AE73)</f>
        <v>39734</v>
      </c>
    </row>
    <row r="32" spans="1:2" ht="12.75">
      <c r="A32" t="s">
        <v>106</v>
      </c>
      <c r="B32">
        <f>(Statewide!AF73)</f>
        <v>120861</v>
      </c>
    </row>
    <row r="33" spans="1:3" ht="12.75">
      <c r="A33" t="s">
        <v>107</v>
      </c>
      <c r="B33">
        <f>(Statewide!AG73)</f>
        <v>183097</v>
      </c>
      <c r="C33" t="s">
        <v>72</v>
      </c>
    </row>
    <row r="34" spans="1:2" ht="12.75">
      <c r="A34" t="s">
        <v>108</v>
      </c>
      <c r="B34">
        <f>(Statewide!AH73)</f>
        <v>52670</v>
      </c>
    </row>
    <row r="35" spans="1:2" ht="12.75">
      <c r="A35" t="s">
        <v>109</v>
      </c>
      <c r="B35">
        <f>(Statewide!AI73)</f>
        <v>16044</v>
      </c>
    </row>
    <row r="36" spans="1:3" ht="12.75">
      <c r="A36" t="s">
        <v>110</v>
      </c>
      <c r="B36">
        <f>(Statewide!AJ73)</f>
        <v>28729</v>
      </c>
      <c r="C36" t="s">
        <v>72</v>
      </c>
    </row>
    <row r="37" spans="1:2" ht="12.75">
      <c r="A37" t="s">
        <v>111</v>
      </c>
      <c r="B37">
        <f>(Statewide!AK73)</f>
        <v>12209</v>
      </c>
    </row>
    <row r="38" spans="1:3" ht="12.75">
      <c r="A38" t="s">
        <v>112</v>
      </c>
      <c r="B38">
        <f>(Statewide!AL73)</f>
        <v>27438</v>
      </c>
      <c r="C38" t="s">
        <v>72</v>
      </c>
    </row>
    <row r="39" spans="1:2" ht="12.75">
      <c r="A39" t="s">
        <v>113</v>
      </c>
      <c r="B39" s="27">
        <f>(Judicial!C2)</f>
        <v>1963</v>
      </c>
    </row>
    <row r="40" spans="1:3" ht="12.75">
      <c r="A40" t="s">
        <v>114</v>
      </c>
      <c r="B40" s="27">
        <f>(Judicial!C3)</f>
        <v>3763</v>
      </c>
      <c r="C40" t="s">
        <v>72</v>
      </c>
    </row>
    <row r="41" spans="1:2" ht="12.75">
      <c r="A41" t="s">
        <v>115</v>
      </c>
      <c r="B41" s="27">
        <f>(Judicial!C7)</f>
        <v>1759</v>
      </c>
    </row>
    <row r="42" spans="1:3" ht="12.75">
      <c r="A42" t="s">
        <v>116</v>
      </c>
      <c r="B42" s="27">
        <f>(Judicial!C8)</f>
        <v>3818</v>
      </c>
      <c r="C42" t="s">
        <v>72</v>
      </c>
    </row>
    <row r="43" spans="1:3" ht="12.75">
      <c r="A43" t="s">
        <v>117</v>
      </c>
      <c r="B43" s="27">
        <f>(Judicial!C12)</f>
        <v>3318</v>
      </c>
      <c r="C43" t="s">
        <v>72</v>
      </c>
    </row>
    <row r="44" spans="1:2" ht="12.75">
      <c r="A44" t="s">
        <v>118</v>
      </c>
      <c r="B44" s="27">
        <f>(Judicial!C13)</f>
        <v>2065</v>
      </c>
    </row>
    <row r="45" spans="1:3" ht="12.75">
      <c r="A45" t="s">
        <v>119</v>
      </c>
      <c r="B45" s="27">
        <f>(Judicial!C17)</f>
        <v>2058</v>
      </c>
      <c r="C45" t="s">
        <v>253</v>
      </c>
    </row>
    <row r="46" spans="1:2" ht="12.75">
      <c r="A46" t="s">
        <v>120</v>
      </c>
      <c r="B46" s="27">
        <f>(Judicial!C18)</f>
        <v>1307</v>
      </c>
    </row>
    <row r="47" spans="1:2" ht="12.75">
      <c r="A47" t="s">
        <v>121</v>
      </c>
      <c r="B47" s="27">
        <f>(Judicial!C19)</f>
        <v>1311</v>
      </c>
    </row>
    <row r="48" spans="1:3" ht="12.75">
      <c r="A48" t="s">
        <v>122</v>
      </c>
      <c r="B48" s="27">
        <f>(Judicial!C20)</f>
        <v>1592</v>
      </c>
      <c r="C48" t="s">
        <v>253</v>
      </c>
    </row>
    <row r="49" spans="1:3" ht="12.75">
      <c r="A49" t="s">
        <v>123</v>
      </c>
      <c r="B49" s="27">
        <f>(Judicial!C24)</f>
        <v>5668</v>
      </c>
      <c r="C49" t="s">
        <v>253</v>
      </c>
    </row>
    <row r="50" spans="1:2" ht="12.75">
      <c r="A50" t="s">
        <v>124</v>
      </c>
      <c r="B50" s="27">
        <f>(Judicial!C25)</f>
        <v>1383</v>
      </c>
    </row>
    <row r="51" spans="1:3" ht="12.75">
      <c r="A51" t="s">
        <v>125</v>
      </c>
      <c r="B51" s="27">
        <f>(Judicial!C26)</f>
        <v>5999</v>
      </c>
      <c r="C51" t="s">
        <v>253</v>
      </c>
    </row>
    <row r="52" spans="1:3" ht="12.75">
      <c r="A52" t="s">
        <v>126</v>
      </c>
      <c r="B52" s="27">
        <f>(Judicial!C30)</f>
        <v>3135</v>
      </c>
      <c r="C52" t="s">
        <v>72</v>
      </c>
    </row>
    <row r="53" spans="1:2" ht="12.75">
      <c r="A53" t="s">
        <v>127</v>
      </c>
      <c r="B53" s="27">
        <f>(Judicial!C31)</f>
        <v>2491</v>
      </c>
    </row>
    <row r="54" spans="1:3" ht="12.75">
      <c r="A54" t="s">
        <v>128</v>
      </c>
      <c r="B54" s="27">
        <f>(Judicial!C35)</f>
        <v>9698</v>
      </c>
      <c r="C54" t="s">
        <v>72</v>
      </c>
    </row>
    <row r="55" spans="1:2" ht="12.75">
      <c r="A55" t="s">
        <v>129</v>
      </c>
      <c r="B55" s="27">
        <f>(Judicial!C36)</f>
        <v>5218</v>
      </c>
    </row>
    <row r="56" spans="1:3" ht="12.75">
      <c r="A56" t="s">
        <v>130</v>
      </c>
      <c r="B56" s="27">
        <f>(Senators!B73)</f>
        <v>15196</v>
      </c>
      <c r="C56" t="s">
        <v>72</v>
      </c>
    </row>
    <row r="57" spans="1:2" ht="12.75">
      <c r="A57" t="s">
        <v>131</v>
      </c>
      <c r="B57">
        <f>(Senators!C73)</f>
        <v>13623</v>
      </c>
    </row>
    <row r="58" spans="1:2" ht="12.75">
      <c r="A58" t="s">
        <v>132</v>
      </c>
      <c r="B58">
        <f>(Senators!D73)</f>
        <v>4460</v>
      </c>
    </row>
    <row r="59" spans="1:3" ht="12.75">
      <c r="A59" t="s">
        <v>133</v>
      </c>
      <c r="B59">
        <f>(Senators!E73)</f>
        <v>8765</v>
      </c>
      <c r="C59" t="s">
        <v>72</v>
      </c>
    </row>
    <row r="60" spans="1:2" ht="12.75">
      <c r="A60" t="s">
        <v>134</v>
      </c>
      <c r="B60">
        <f>(Senators!F73)</f>
        <v>3397</v>
      </c>
    </row>
    <row r="61" spans="1:3" ht="12.75">
      <c r="A61" t="s">
        <v>135</v>
      </c>
      <c r="B61">
        <f>(Senators!G73)</f>
        <v>10347</v>
      </c>
      <c r="C61" t="s">
        <v>72</v>
      </c>
    </row>
    <row r="62" spans="1:2" ht="12.75">
      <c r="A62" t="s">
        <v>136</v>
      </c>
      <c r="B62">
        <f>(Senators!H73)</f>
        <v>1958</v>
      </c>
    </row>
    <row r="63" spans="1:2" ht="12.75">
      <c r="A63" t="s">
        <v>137</v>
      </c>
      <c r="B63">
        <f>(Senators!I73)</f>
        <v>1090</v>
      </c>
    </row>
    <row r="64" spans="1:3" ht="12.75">
      <c r="A64" t="s">
        <v>138</v>
      </c>
      <c r="B64">
        <f>(Senators!J73)</f>
        <v>6405</v>
      </c>
      <c r="C64" t="s">
        <v>253</v>
      </c>
    </row>
    <row r="65" spans="1:3" ht="12.75">
      <c r="A65" t="s">
        <v>139</v>
      </c>
      <c r="B65">
        <f>(Senators!K73)</f>
        <v>6662</v>
      </c>
      <c r="C65" t="s">
        <v>253</v>
      </c>
    </row>
    <row r="66" spans="1:2" ht="12.75">
      <c r="A66" t="s">
        <v>140</v>
      </c>
      <c r="B66">
        <f>(Senators!L73)</f>
        <v>573</v>
      </c>
    </row>
    <row r="67" spans="1:2" ht="12.75">
      <c r="A67" t="s">
        <v>141</v>
      </c>
      <c r="B67">
        <f>(Senators!M73)</f>
        <v>603</v>
      </c>
    </row>
    <row r="68" spans="1:2" ht="12.75">
      <c r="A68" t="s">
        <v>142</v>
      </c>
      <c r="B68">
        <f>(Senators!N73)</f>
        <v>7092</v>
      </c>
    </row>
    <row r="69" spans="1:3" ht="12.75">
      <c r="A69" t="s">
        <v>143</v>
      </c>
      <c r="B69">
        <f>(Senators!O73)</f>
        <v>14812</v>
      </c>
      <c r="C69" t="s">
        <v>72</v>
      </c>
    </row>
    <row r="70" spans="1:2" ht="12.75">
      <c r="A70" t="s">
        <v>144</v>
      </c>
      <c r="B70">
        <f>(Senators!P73)</f>
        <v>966</v>
      </c>
    </row>
    <row r="71" spans="1:3" ht="12.75">
      <c r="A71" t="s">
        <v>145</v>
      </c>
      <c r="B71">
        <f>(Senators!Q73)</f>
        <v>1711</v>
      </c>
      <c r="C71" t="s">
        <v>253</v>
      </c>
    </row>
    <row r="72" spans="1:3" ht="12.75">
      <c r="A72" t="s">
        <v>146</v>
      </c>
      <c r="B72">
        <f>(Senators!R73)</f>
        <v>1762</v>
      </c>
      <c r="C72" t="s">
        <v>253</v>
      </c>
    </row>
    <row r="73" spans="1:2" ht="12.75">
      <c r="A73" t="s">
        <v>147</v>
      </c>
      <c r="B73">
        <f>(Senators!S73)</f>
        <v>1848</v>
      </c>
    </row>
    <row r="74" spans="1:2" ht="12.75">
      <c r="A74" t="s">
        <v>148</v>
      </c>
      <c r="B74">
        <f>(Senators!T73)</f>
        <v>1497</v>
      </c>
    </row>
    <row r="75" spans="1:3" ht="12.75">
      <c r="A75" t="s">
        <v>149</v>
      </c>
      <c r="B75">
        <f>(Senators!U73)</f>
        <v>5824</v>
      </c>
      <c r="C75" t="s">
        <v>253</v>
      </c>
    </row>
    <row r="76" spans="1:3" ht="12.75">
      <c r="A76" t="s">
        <v>150</v>
      </c>
      <c r="B76">
        <f>(Senators!V73)</f>
        <v>4013</v>
      </c>
      <c r="C76" t="s">
        <v>253</v>
      </c>
    </row>
    <row r="77" spans="1:2" ht="12.75">
      <c r="A77" t="s">
        <v>151</v>
      </c>
      <c r="B77">
        <f>(Senators!W73)</f>
        <v>10314</v>
      </c>
    </row>
    <row r="78" spans="1:3" ht="12.75">
      <c r="A78" t="s">
        <v>152</v>
      </c>
      <c r="B78">
        <f>(Senators!X73)</f>
        <v>12964</v>
      </c>
      <c r="C78" t="s">
        <v>72</v>
      </c>
    </row>
    <row r="79" spans="1:2" ht="12.75">
      <c r="A79" t="s">
        <v>153</v>
      </c>
      <c r="B79">
        <f>(Senators!Y73)</f>
        <v>2855</v>
      </c>
    </row>
    <row r="80" spans="1:3" ht="12.75">
      <c r="A80" t="s">
        <v>154</v>
      </c>
      <c r="B80">
        <f>(Senators!Z73)</f>
        <v>3148</v>
      </c>
      <c r="C80" t="s">
        <v>72</v>
      </c>
    </row>
    <row r="81" spans="1:2" ht="12.75">
      <c r="A81" t="s">
        <v>155</v>
      </c>
      <c r="B81" s="27">
        <f>(Representatives!B73)</f>
        <v>3332</v>
      </c>
    </row>
    <row r="82" spans="1:3" ht="12.75">
      <c r="A82" t="s">
        <v>156</v>
      </c>
      <c r="B82" s="27">
        <f>(Representatives!C73)</f>
        <v>3719</v>
      </c>
      <c r="C82" t="s">
        <v>72</v>
      </c>
    </row>
    <row r="83" spans="1:3" ht="12.75">
      <c r="A83" t="s">
        <v>157</v>
      </c>
      <c r="B83" s="27">
        <f>(Representatives!D73)</f>
        <v>1593</v>
      </c>
      <c r="C83" t="s">
        <v>253</v>
      </c>
    </row>
    <row r="84" spans="1:2" ht="12.75">
      <c r="A84" t="s">
        <v>158</v>
      </c>
      <c r="B84" s="27">
        <f>(Representatives!E73)</f>
        <v>1471</v>
      </c>
    </row>
    <row r="85" spans="1:2" ht="12.75">
      <c r="A85" t="s">
        <v>159</v>
      </c>
      <c r="B85" s="27">
        <f>(Representatives!F73)</f>
        <v>1160</v>
      </c>
    </row>
    <row r="86" spans="1:3" ht="12.75">
      <c r="A86" t="s">
        <v>160</v>
      </c>
      <c r="B86" s="27">
        <f>(Representatives!G73)</f>
        <v>1856</v>
      </c>
      <c r="C86" t="s">
        <v>253</v>
      </c>
    </row>
    <row r="87" spans="1:3" ht="12.75">
      <c r="A87" t="s">
        <v>161</v>
      </c>
      <c r="B87" s="27">
        <f>(Representatives!H73)</f>
        <v>3195</v>
      </c>
      <c r="C87" t="s">
        <v>72</v>
      </c>
    </row>
    <row r="88" spans="1:2" ht="12.75">
      <c r="A88" t="s">
        <v>162</v>
      </c>
      <c r="B88" s="27">
        <f>(Representatives!I73)</f>
        <v>1473</v>
      </c>
    </row>
    <row r="89" spans="1:3" ht="12.75">
      <c r="A89" t="s">
        <v>163</v>
      </c>
      <c r="B89" s="27">
        <f>(Representatives!J73)</f>
        <v>5840</v>
      </c>
      <c r="C89" t="s">
        <v>72</v>
      </c>
    </row>
    <row r="90" spans="1:2" ht="12.75">
      <c r="A90" t="s">
        <v>164</v>
      </c>
      <c r="B90" s="27">
        <f>(Representatives!K73)</f>
        <v>2684</v>
      </c>
    </row>
    <row r="91" spans="1:2" ht="12.75">
      <c r="A91" t="s">
        <v>165</v>
      </c>
      <c r="B91" s="27">
        <f>(Representatives!L73)</f>
        <v>1164</v>
      </c>
    </row>
    <row r="92" spans="1:3" ht="12.75">
      <c r="A92" t="s">
        <v>166</v>
      </c>
      <c r="B92" s="27">
        <f>(Representatives!M73)</f>
        <v>6009</v>
      </c>
      <c r="C92" t="s">
        <v>72</v>
      </c>
    </row>
    <row r="93" spans="1:2" ht="12.75">
      <c r="A93" t="s">
        <v>167</v>
      </c>
      <c r="B93" s="27">
        <f>(Representatives!N73)</f>
        <v>4771</v>
      </c>
    </row>
    <row r="94" spans="1:3" ht="12.75">
      <c r="A94" t="s">
        <v>168</v>
      </c>
      <c r="B94" s="27">
        <f>(Representatives!O73)</f>
        <v>6162</v>
      </c>
      <c r="C94" t="s">
        <v>72</v>
      </c>
    </row>
    <row r="95" spans="1:3" ht="12.75">
      <c r="A95" t="s">
        <v>169</v>
      </c>
      <c r="B95" s="27">
        <f>(Representatives!P73)</f>
        <v>3418</v>
      </c>
      <c r="C95" t="s">
        <v>253</v>
      </c>
    </row>
    <row r="96" spans="1:3" ht="12.75">
      <c r="A96" t="s">
        <v>170</v>
      </c>
      <c r="B96" s="27">
        <f>(Representatives!Q73)</f>
        <v>3975</v>
      </c>
      <c r="C96" t="s">
        <v>253</v>
      </c>
    </row>
    <row r="97" spans="1:2" ht="12.75">
      <c r="A97" t="s">
        <v>171</v>
      </c>
      <c r="B97" s="27">
        <f>(Representatives!R73)</f>
        <v>847</v>
      </c>
    </row>
    <row r="98" spans="1:2" ht="12.75">
      <c r="A98" t="s">
        <v>172</v>
      </c>
      <c r="B98" s="27">
        <f>(Representatives!S73)</f>
        <v>3233</v>
      </c>
    </row>
    <row r="99" spans="1:3" ht="12.75">
      <c r="A99" t="s">
        <v>173</v>
      </c>
      <c r="B99" s="27">
        <f>(Representatives!T73)</f>
        <v>5820</v>
      </c>
      <c r="C99" t="s">
        <v>72</v>
      </c>
    </row>
    <row r="100" spans="1:3" ht="12.75">
      <c r="A100" t="s">
        <v>174</v>
      </c>
      <c r="B100" s="27">
        <f>(Representatives!U73)</f>
        <v>3260</v>
      </c>
      <c r="C100" t="s">
        <v>72</v>
      </c>
    </row>
    <row r="101" spans="1:2" ht="12.75">
      <c r="A101" t="s">
        <v>175</v>
      </c>
      <c r="B101" s="27">
        <f>(Representatives!V73)</f>
        <v>704</v>
      </c>
    </row>
    <row r="102" spans="1:2" ht="12.75">
      <c r="A102" t="s">
        <v>176</v>
      </c>
      <c r="B102" s="27">
        <f>(Representatives!W73)</f>
        <v>680</v>
      </c>
    </row>
    <row r="103" spans="1:3" ht="12.75">
      <c r="A103" t="s">
        <v>177</v>
      </c>
      <c r="B103" s="27">
        <f>(Representatives!X73)</f>
        <v>1408</v>
      </c>
      <c r="C103" t="s">
        <v>72</v>
      </c>
    </row>
    <row r="104" spans="1:2" ht="12.75">
      <c r="A104" t="s">
        <v>178</v>
      </c>
      <c r="B104" s="27">
        <f>(Representatives!Y73)</f>
        <v>1232</v>
      </c>
    </row>
    <row r="105" spans="1:3" ht="12.75">
      <c r="A105" t="s">
        <v>179</v>
      </c>
      <c r="B105" s="27">
        <f>(Representatives!Z73)</f>
        <v>2334</v>
      </c>
      <c r="C105" t="s">
        <v>72</v>
      </c>
    </row>
    <row r="106" spans="1:2" ht="12.75">
      <c r="A106" t="s">
        <v>180</v>
      </c>
      <c r="B106" s="27">
        <f>(Representatives!AA73)</f>
        <v>1397</v>
      </c>
    </row>
    <row r="107" spans="1:3" ht="12.75">
      <c r="A107" t="s">
        <v>181</v>
      </c>
      <c r="B107" s="27">
        <f>(Representatives!AB73)</f>
        <v>1038</v>
      </c>
      <c r="C107" t="s">
        <v>72</v>
      </c>
    </row>
    <row r="108" spans="1:2" ht="12.75">
      <c r="A108" t="s">
        <v>182</v>
      </c>
      <c r="B108" s="27">
        <f>(Representatives!AC73)</f>
        <v>673</v>
      </c>
    </row>
    <row r="109" spans="1:2" ht="12.75">
      <c r="A109" t="s">
        <v>183</v>
      </c>
      <c r="B109" s="27">
        <f>(Representatives!AD73)</f>
        <v>1188</v>
      </c>
    </row>
    <row r="110" spans="1:3" ht="12.75">
      <c r="A110" t="s">
        <v>184</v>
      </c>
      <c r="B110" s="27">
        <f>(Representatives!AE73)</f>
        <v>2272</v>
      </c>
      <c r="C110" t="s">
        <v>72</v>
      </c>
    </row>
    <row r="111" spans="1:2" ht="12.75">
      <c r="A111" t="s">
        <v>185</v>
      </c>
      <c r="B111" s="27">
        <f>(Representatives!AF73)</f>
        <v>468</v>
      </c>
    </row>
    <row r="112" spans="1:3" ht="12.75">
      <c r="A112" t="s">
        <v>186</v>
      </c>
      <c r="B112" s="27">
        <f>(Representatives!AG73)</f>
        <v>613</v>
      </c>
      <c r="C112" t="s">
        <v>72</v>
      </c>
    </row>
    <row r="113" spans="1:2" ht="12.75">
      <c r="A113" t="s">
        <v>187</v>
      </c>
      <c r="B113" s="27">
        <f>(Representatives!AH73)</f>
        <v>1620</v>
      </c>
    </row>
    <row r="114" spans="1:3" ht="12.75">
      <c r="A114" t="s">
        <v>188</v>
      </c>
      <c r="B114" s="27">
        <f>(Representatives!AI73)</f>
        <v>2929</v>
      </c>
      <c r="C114" t="s">
        <v>72</v>
      </c>
    </row>
    <row r="115" spans="1:3" ht="12.75">
      <c r="A115" t="s">
        <v>189</v>
      </c>
      <c r="B115" s="27">
        <f>(Representatives!AJ73)</f>
        <v>2886</v>
      </c>
      <c r="C115" t="s">
        <v>72</v>
      </c>
    </row>
    <row r="116" spans="1:2" ht="12.75">
      <c r="A116" t="s">
        <v>190</v>
      </c>
      <c r="B116" s="36">
        <f>(Representatives!AK73)</f>
        <v>740</v>
      </c>
    </row>
    <row r="117" spans="1:2" ht="12.75">
      <c r="A117" t="s">
        <v>191</v>
      </c>
      <c r="B117" s="27">
        <f>(Representatives!AL73)</f>
        <v>753</v>
      </c>
    </row>
    <row r="118" spans="1:3" ht="12.75">
      <c r="A118" t="s">
        <v>192</v>
      </c>
      <c r="B118" s="27">
        <f>(Representatives!AM73)</f>
        <v>3773</v>
      </c>
      <c r="C118" t="s">
        <v>72</v>
      </c>
    </row>
    <row r="119" spans="1:2" ht="12.75">
      <c r="A119" t="s">
        <v>193</v>
      </c>
      <c r="B119" s="27">
        <f>(Representatives!AN73)</f>
        <v>2546</v>
      </c>
    </row>
    <row r="120" spans="1:3" ht="12.75">
      <c r="A120" t="s">
        <v>194</v>
      </c>
      <c r="B120" s="27">
        <f>(Representatives!AO73)</f>
        <v>2186</v>
      </c>
      <c r="C120" t="s">
        <v>253</v>
      </c>
    </row>
    <row r="121" spans="1:3" ht="12.75">
      <c r="A121" t="s">
        <v>195</v>
      </c>
      <c r="B121" s="27">
        <f>(Representatives!AP73)</f>
        <v>2939</v>
      </c>
      <c r="C121" t="s">
        <v>253</v>
      </c>
    </row>
    <row r="122" spans="1:2" ht="12.75">
      <c r="A122" t="s">
        <v>196</v>
      </c>
      <c r="B122" s="27">
        <f>(Representatives!AQ73)</f>
        <v>866</v>
      </c>
    </row>
    <row r="123" spans="1:2" ht="12.75">
      <c r="A123" t="s">
        <v>197</v>
      </c>
      <c r="B123" s="27">
        <f>(Representatives!AR73)</f>
        <v>1267</v>
      </c>
    </row>
    <row r="124" spans="1:3" ht="12.75">
      <c r="A124" t="s">
        <v>198</v>
      </c>
      <c r="B124" s="27">
        <f>(Representatives!AS73)</f>
        <v>3017</v>
      </c>
      <c r="C124" t="s">
        <v>72</v>
      </c>
    </row>
    <row r="125" spans="1:3" ht="12.75">
      <c r="A125" t="s">
        <v>199</v>
      </c>
      <c r="B125" s="27">
        <f>(Representatives!AT73)</f>
        <v>1880</v>
      </c>
      <c r="C125" t="s">
        <v>253</v>
      </c>
    </row>
    <row r="126" spans="1:3" ht="12.75">
      <c r="A126" t="s">
        <v>200</v>
      </c>
      <c r="B126" s="36">
        <f>(Representatives!AU73)</f>
        <v>1514</v>
      </c>
      <c r="C126" t="s">
        <v>253</v>
      </c>
    </row>
    <row r="127" spans="1:2" ht="12.75">
      <c r="A127" t="s">
        <v>201</v>
      </c>
      <c r="B127" s="27">
        <f>(Representatives!AV73)</f>
        <v>856</v>
      </c>
    </row>
    <row r="128" spans="1:2" ht="12.75">
      <c r="A128" t="s">
        <v>202</v>
      </c>
      <c r="B128" s="27">
        <f>(Representatives!AW73)</f>
        <v>413</v>
      </c>
    </row>
    <row r="129" spans="1:3" ht="12.75">
      <c r="A129" t="s">
        <v>203</v>
      </c>
      <c r="B129" s="27">
        <f>(Representatives!AX73)</f>
        <v>2329</v>
      </c>
      <c r="C129" t="s">
        <v>253</v>
      </c>
    </row>
    <row r="130" spans="1:2" ht="12.75">
      <c r="A130" t="s">
        <v>204</v>
      </c>
      <c r="B130" s="27">
        <f>(Representatives!AY73)</f>
        <v>556</v>
      </c>
    </row>
    <row r="131" spans="1:3" ht="12.75">
      <c r="A131" t="s">
        <v>205</v>
      </c>
      <c r="B131" s="27">
        <f>(Representatives!AZ73)</f>
        <v>1542</v>
      </c>
      <c r="C131" t="s">
        <v>253</v>
      </c>
    </row>
    <row r="132" spans="1:2" ht="12.75">
      <c r="A132" t="s">
        <v>206</v>
      </c>
      <c r="B132" s="27">
        <f>(Representatives!BA73)</f>
        <v>956</v>
      </c>
    </row>
    <row r="133" spans="1:2" ht="12.75">
      <c r="A133" t="s">
        <v>207</v>
      </c>
      <c r="B133" s="27">
        <f>(Representatives!BB73)</f>
        <v>263</v>
      </c>
    </row>
    <row r="134" spans="1:3" ht="12.75">
      <c r="A134" t="s">
        <v>208</v>
      </c>
      <c r="B134" s="27">
        <f>(Representatives!BC73)</f>
        <v>6674</v>
      </c>
      <c r="C134" t="s">
        <v>72</v>
      </c>
    </row>
    <row r="135" spans="1:2" ht="12.75">
      <c r="A135" t="s">
        <v>209</v>
      </c>
      <c r="B135" s="27">
        <f>(Representatives!BD73)</f>
        <v>5866</v>
      </c>
    </row>
    <row r="136" spans="1:3" ht="12.75">
      <c r="A136" t="s">
        <v>210</v>
      </c>
      <c r="B136" s="27">
        <f>(Representatives!BE73)</f>
        <v>3399</v>
      </c>
      <c r="C136" t="s">
        <v>253</v>
      </c>
    </row>
    <row r="137" spans="1:2" ht="12.75">
      <c r="A137" t="s">
        <v>211</v>
      </c>
      <c r="B137" s="27">
        <f>(Representatives!BF73)</f>
        <v>215</v>
      </c>
    </row>
    <row r="138" spans="1:2" ht="12.75">
      <c r="A138" t="s">
        <v>212</v>
      </c>
      <c r="B138" s="27">
        <f>(Representatives!BG73)</f>
        <v>1959</v>
      </c>
    </row>
    <row r="139" spans="1:2" ht="12.75">
      <c r="A139" t="s">
        <v>213</v>
      </c>
      <c r="B139" s="27">
        <f>(Representatives!BH73)</f>
        <v>338</v>
      </c>
    </row>
    <row r="140" spans="1:2" ht="12.75">
      <c r="A140" t="s">
        <v>214</v>
      </c>
      <c r="B140" s="27">
        <f>(Representatives!BI73)</f>
        <v>623</v>
      </c>
    </row>
    <row r="141" spans="1:2" ht="12.75">
      <c r="A141" t="s">
        <v>215</v>
      </c>
      <c r="B141" s="27">
        <f>(Representatives!BJ73)</f>
        <v>365</v>
      </c>
    </row>
    <row r="142" spans="1:2" ht="12.75">
      <c r="A142" t="s">
        <v>216</v>
      </c>
      <c r="B142" s="27">
        <f>(Representatives!BK73)</f>
        <v>696</v>
      </c>
    </row>
    <row r="143" spans="1:3" ht="12.75">
      <c r="A143" t="s">
        <v>217</v>
      </c>
      <c r="B143" s="27">
        <f>(Representatives!BL73)</f>
        <v>2148</v>
      </c>
      <c r="C143" t="s">
        <v>253</v>
      </c>
    </row>
    <row r="144" spans="1:2" ht="12.75">
      <c r="A144" t="s">
        <v>218</v>
      </c>
      <c r="B144" s="27">
        <f>(Representatives!BM73)</f>
        <v>682</v>
      </c>
    </row>
    <row r="145" spans="1:2" ht="12.75">
      <c r="A145" t="s">
        <v>219</v>
      </c>
      <c r="B145" s="27">
        <f>(Representatives!BN73)</f>
        <v>1713</v>
      </c>
    </row>
    <row r="146" spans="1:3" ht="12.75">
      <c r="A146" t="s">
        <v>220</v>
      </c>
      <c r="B146" s="27">
        <f>(Representatives!BO73)</f>
        <v>3232</v>
      </c>
      <c r="C146" t="s">
        <v>253</v>
      </c>
    </row>
    <row r="147" spans="1:2" ht="12.75">
      <c r="A147" t="s">
        <v>221</v>
      </c>
      <c r="B147" s="27">
        <f>(Representatives!BP73)</f>
        <v>1162</v>
      </c>
    </row>
    <row r="148" spans="1:3" ht="12.75">
      <c r="A148" t="s">
        <v>222</v>
      </c>
      <c r="B148" s="27">
        <f>(Representatives!BQ73)</f>
        <v>4659</v>
      </c>
      <c r="C148" t="s">
        <v>253</v>
      </c>
    </row>
    <row r="149" spans="1:3" ht="12.75">
      <c r="A149" t="s">
        <v>223</v>
      </c>
      <c r="B149" s="27">
        <f>(Representatives!BR73)</f>
        <v>6376</v>
      </c>
      <c r="C149" t="s">
        <v>72</v>
      </c>
    </row>
    <row r="150" spans="1:2" ht="12.75">
      <c r="A150" t="s">
        <v>224</v>
      </c>
      <c r="B150" s="27">
        <f>(Representatives!BS73)</f>
        <v>5490</v>
      </c>
    </row>
    <row r="151" spans="1:3" ht="12.75">
      <c r="A151" t="s">
        <v>225</v>
      </c>
      <c r="B151" s="27">
        <f>(Representatives!BT73)</f>
        <v>4240</v>
      </c>
      <c r="C151" t="s">
        <v>253</v>
      </c>
    </row>
    <row r="152" spans="1:2" ht="12.75">
      <c r="A152" t="s">
        <v>226</v>
      </c>
      <c r="B152" s="27">
        <f>(Representatives!BU73)</f>
        <v>2218</v>
      </c>
    </row>
    <row r="153" spans="1:3" ht="12.75">
      <c r="A153" t="s">
        <v>227</v>
      </c>
      <c r="B153" s="27">
        <f>(Representatives!BV73)</f>
        <v>5897</v>
      </c>
      <c r="C153" t="s">
        <v>253</v>
      </c>
    </row>
    <row r="154" spans="1:3" ht="12.75">
      <c r="A154" t="s">
        <v>228</v>
      </c>
      <c r="B154" s="27">
        <f>(Representatives!BW73)</f>
        <v>2932</v>
      </c>
      <c r="C154" t="s">
        <v>72</v>
      </c>
    </row>
    <row r="155" spans="1:2" ht="12.75">
      <c r="A155" t="s">
        <v>229</v>
      </c>
      <c r="B155" s="27">
        <f>(Representatives!BX73)</f>
        <v>975</v>
      </c>
    </row>
    <row r="156" spans="1:3" ht="12.75">
      <c r="A156" t="s">
        <v>230</v>
      </c>
      <c r="B156" s="27">
        <f>(Representatives!BY73)</f>
        <v>2132</v>
      </c>
      <c r="C156" t="s">
        <v>72</v>
      </c>
    </row>
    <row r="157" spans="1:2" ht="12.75">
      <c r="A157" t="s">
        <v>231</v>
      </c>
      <c r="B157" s="27">
        <f>(Representatives!BZ73)</f>
        <v>1693</v>
      </c>
    </row>
    <row r="158" spans="1:3" ht="12.75">
      <c r="A158" t="s">
        <v>232</v>
      </c>
      <c r="B158" s="27">
        <f>(Representatives!CA73)</f>
        <v>3631</v>
      </c>
      <c r="C158" t="s">
        <v>72</v>
      </c>
    </row>
    <row r="159" spans="1:2" ht="12.75">
      <c r="A159" t="s">
        <v>233</v>
      </c>
      <c r="B159" s="27">
        <f>(Representatives!CB73)</f>
        <v>584</v>
      </c>
    </row>
    <row r="160" spans="1:2" ht="12.75">
      <c r="A160" t="s">
        <v>234</v>
      </c>
      <c r="B160" s="27">
        <f>(Representatives!CC73)</f>
        <v>2281</v>
      </c>
    </row>
    <row r="161" spans="1:3" ht="12.75">
      <c r="A161" t="s">
        <v>235</v>
      </c>
      <c r="B161" s="27">
        <f>(Representatives!CD73)</f>
        <v>2112</v>
      </c>
      <c r="C161" t="s">
        <v>253</v>
      </c>
    </row>
    <row r="162" spans="1:3" ht="12.75">
      <c r="A162" t="s">
        <v>236</v>
      </c>
      <c r="B162" s="27">
        <f>(Representatives!CE73)</f>
        <v>1416</v>
      </c>
      <c r="C162" t="s">
        <v>253</v>
      </c>
    </row>
    <row r="163" spans="1:2" ht="12.75">
      <c r="A163" t="s">
        <v>237</v>
      </c>
      <c r="B163" s="27">
        <f>(Representatives!CF73)</f>
        <v>972</v>
      </c>
    </row>
  </sheetData>
  <printOptions/>
  <pageMargins left="0.75" right="0.75" top="0.67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B3" sqref="B3"/>
    </sheetView>
  </sheetViews>
  <sheetFormatPr defaultColWidth="9.140625" defaultRowHeight="12.75"/>
  <cols>
    <col min="1" max="1" width="28.00390625" style="0" customWidth="1"/>
    <col min="2" max="2" width="17.00390625" style="0" customWidth="1"/>
    <col min="3" max="3" width="9.28125" style="14" bestFit="1" customWidth="1"/>
  </cols>
  <sheetData>
    <row r="1" spans="1:5" s="6" customFormat="1" ht="12.75">
      <c r="A1" s="6" t="s">
        <v>242</v>
      </c>
      <c r="C1" s="15" t="s">
        <v>249</v>
      </c>
      <c r="D1" s="16" t="s">
        <v>250</v>
      </c>
      <c r="E1" s="16" t="s">
        <v>251</v>
      </c>
    </row>
    <row r="2" spans="2:4" ht="12.75">
      <c r="B2" s="13" t="str">
        <f>(Candidates!A39)</f>
        <v>Barry Branum</v>
      </c>
      <c r="C2" s="24">
        <v>1963</v>
      </c>
      <c r="D2" s="25">
        <f>C2/C4</f>
        <v>0.34282221446035627</v>
      </c>
    </row>
    <row r="3" spans="2:5" ht="12.75">
      <c r="B3" s="13" t="str">
        <f>(Candidates!A40)</f>
        <v>Mack Russell</v>
      </c>
      <c r="C3" s="24">
        <v>3763</v>
      </c>
      <c r="D3" s="25">
        <f>C3/C4</f>
        <v>0.6571777855396437</v>
      </c>
      <c r="E3" t="s">
        <v>252</v>
      </c>
    </row>
    <row r="4" spans="1:3" ht="12.75">
      <c r="A4" s="13"/>
      <c r="B4" s="13"/>
      <c r="C4" s="24">
        <f>SUM(C2:C3)</f>
        <v>5726</v>
      </c>
    </row>
    <row r="5" ht="12.75">
      <c r="C5" s="24"/>
    </row>
    <row r="6" spans="1:3" ht="12.75">
      <c r="A6" s="6" t="s">
        <v>243</v>
      </c>
      <c r="B6" s="6"/>
      <c r="C6" s="24"/>
    </row>
    <row r="7" spans="2:4" ht="12.75">
      <c r="B7" s="13" t="str">
        <f>(Candidates!A41)</f>
        <v>Linda Benson</v>
      </c>
      <c r="C7" s="24">
        <v>1759</v>
      </c>
      <c r="D7" s="25">
        <f>C7/C9</f>
        <v>0.31540254617177693</v>
      </c>
    </row>
    <row r="8" spans="2:5" ht="12.75">
      <c r="B8" s="13" t="str">
        <f>(Candidates!A42)</f>
        <v>Kim Taylor</v>
      </c>
      <c r="C8" s="24">
        <v>3818</v>
      </c>
      <c r="D8" s="25">
        <f>C8/C9</f>
        <v>0.684597453828223</v>
      </c>
      <c r="E8" t="s">
        <v>252</v>
      </c>
    </row>
    <row r="9" spans="1:3" ht="12.75">
      <c r="A9" s="13"/>
      <c r="B9" s="13"/>
      <c r="C9" s="24">
        <f>SUM(C7:C8)</f>
        <v>5577</v>
      </c>
    </row>
    <row r="10" ht="12.75">
      <c r="C10" s="24"/>
    </row>
    <row r="11" spans="1:3" ht="12.75">
      <c r="A11" s="6" t="s">
        <v>244</v>
      </c>
      <c r="B11" s="6"/>
      <c r="C11" s="24"/>
    </row>
    <row r="12" spans="2:5" ht="12.75">
      <c r="B12" s="13" t="str">
        <f>(Candidates!A43)</f>
        <v>Sheri W. Carver</v>
      </c>
      <c r="C12" s="24">
        <v>3318</v>
      </c>
      <c r="D12" s="25">
        <f>C12/C14</f>
        <v>0.6163849154746424</v>
      </c>
      <c r="E12" t="s">
        <v>252</v>
      </c>
    </row>
    <row r="13" spans="2:4" ht="12.75">
      <c r="B13" s="13" t="str">
        <f>(Candidates!A44)</f>
        <v>John C. Kelsey</v>
      </c>
      <c r="C13" s="24">
        <v>2065</v>
      </c>
      <c r="D13" s="25">
        <f>C13/C14</f>
        <v>0.3836150845253576</v>
      </c>
    </row>
    <row r="14" spans="1:3" ht="12.75">
      <c r="A14" s="13"/>
      <c r="B14" s="13"/>
      <c r="C14" s="24">
        <f>SUM(C12:C13)</f>
        <v>5383</v>
      </c>
    </row>
    <row r="15" ht="12.75">
      <c r="C15" s="24"/>
    </row>
    <row r="16" spans="1:3" ht="12.75">
      <c r="A16" s="6" t="s">
        <v>245</v>
      </c>
      <c r="B16" s="6"/>
      <c r="C16" s="24"/>
    </row>
    <row r="17" spans="2:5" ht="12.75">
      <c r="B17" s="13" t="str">
        <f>(Candidates!A45)</f>
        <v>Bob Johnston</v>
      </c>
      <c r="C17" s="24">
        <v>2058</v>
      </c>
      <c r="D17" s="25">
        <f>C17/C21</f>
        <v>0.3283343969368219</v>
      </c>
      <c r="E17" t="s">
        <v>253</v>
      </c>
    </row>
    <row r="18" spans="2:4" ht="12.75">
      <c r="B18" s="13" t="str">
        <f>(Candidates!A46)</f>
        <v>Roger Killian</v>
      </c>
      <c r="C18" s="24">
        <v>1307</v>
      </c>
      <c r="D18" s="25">
        <f>C18/C21</f>
        <v>0.20851946394384174</v>
      </c>
    </row>
    <row r="19" spans="2:4" ht="12.75">
      <c r="B19" s="13" t="str">
        <f>(Candidates!A47)</f>
        <v>Patrick H. (Pat) Tate</v>
      </c>
      <c r="C19" s="24">
        <v>1311</v>
      </c>
      <c r="D19" s="25">
        <f>C19/C21</f>
        <v>0.2091576260370134</v>
      </c>
    </row>
    <row r="20" spans="2:5" ht="12.75">
      <c r="B20" s="13" t="str">
        <f>(Candidates!A48)</f>
        <v>Steve Whitmire</v>
      </c>
      <c r="C20" s="24">
        <v>1592</v>
      </c>
      <c r="D20" s="25">
        <f>C20/C21</f>
        <v>0.2539885130823229</v>
      </c>
      <c r="E20" t="s">
        <v>253</v>
      </c>
    </row>
    <row r="21" spans="1:3" ht="12.75">
      <c r="A21" s="13"/>
      <c r="B21" s="13"/>
      <c r="C21" s="24">
        <f>SUM(C17:C20)</f>
        <v>6268</v>
      </c>
    </row>
    <row r="22" ht="12.75">
      <c r="C22" s="24"/>
    </row>
    <row r="23" spans="1:3" ht="12.75">
      <c r="A23" s="6" t="s">
        <v>246</v>
      </c>
      <c r="B23" s="6"/>
      <c r="C23" s="24"/>
    </row>
    <row r="24" spans="2:5" ht="12.75">
      <c r="B24" s="13" t="str">
        <f>(Candidates!A49)</f>
        <v>Don Bevill</v>
      </c>
      <c r="C24" s="24">
        <v>5668</v>
      </c>
      <c r="D24" s="25">
        <f>C24/C27</f>
        <v>0.4343295019157088</v>
      </c>
      <c r="E24" t="s">
        <v>253</v>
      </c>
    </row>
    <row r="25" spans="2:4" ht="12.75">
      <c r="B25" s="13" t="str">
        <f>(Candidates!A50)</f>
        <v>Glenda Hudson</v>
      </c>
      <c r="C25" s="24">
        <v>1383</v>
      </c>
      <c r="D25" s="25">
        <f>C25/C27</f>
        <v>0.10597701149425287</v>
      </c>
    </row>
    <row r="26" spans="2:5" ht="12.75">
      <c r="B26" s="13" t="str">
        <f>(Candidates!A51)</f>
        <v>Jim Wells</v>
      </c>
      <c r="C26" s="24">
        <v>5999</v>
      </c>
      <c r="D26" s="25">
        <f>C26/C27</f>
        <v>0.45969348659003834</v>
      </c>
      <c r="E26" t="s">
        <v>253</v>
      </c>
    </row>
    <row r="27" spans="1:3" ht="12.75">
      <c r="A27" s="13"/>
      <c r="B27" s="13"/>
      <c r="C27" s="24">
        <f>SUM(C24:C26)</f>
        <v>13050</v>
      </c>
    </row>
    <row r="28" ht="12.75">
      <c r="C28" s="24"/>
    </row>
    <row r="29" spans="1:3" ht="12.75">
      <c r="A29" s="6" t="s">
        <v>247</v>
      </c>
      <c r="B29" s="6"/>
      <c r="C29" s="24"/>
    </row>
    <row r="30" spans="2:5" ht="12.75">
      <c r="B30" s="13" t="str">
        <f>(Candidates!A53)</f>
        <v>Tammy Jackson Montgomery</v>
      </c>
      <c r="C30" s="24">
        <v>3135</v>
      </c>
      <c r="D30" s="25">
        <f>C30/C32</f>
        <v>0.5572342694632065</v>
      </c>
      <c r="E30" t="s">
        <v>252</v>
      </c>
    </row>
    <row r="31" spans="2:4" ht="12.75">
      <c r="B31" t="s">
        <v>824</v>
      </c>
      <c r="C31" s="24">
        <v>2491</v>
      </c>
      <c r="D31" s="25">
        <f>C31/C32</f>
        <v>0.44276573053679347</v>
      </c>
    </row>
    <row r="32" spans="1:3" ht="12.75">
      <c r="A32" s="13"/>
      <c r="B32" s="13"/>
      <c r="C32" s="24">
        <f>SUM(C30:C31)</f>
        <v>5626</v>
      </c>
    </row>
    <row r="33" ht="12.75">
      <c r="C33" s="24"/>
    </row>
    <row r="34" spans="1:3" ht="12.75">
      <c r="A34" s="6" t="s">
        <v>248</v>
      </c>
      <c r="B34" s="6"/>
      <c r="C34" s="24"/>
    </row>
    <row r="35" spans="2:5" ht="12.75">
      <c r="B35" s="13" t="str">
        <f>(Candidates!A54)</f>
        <v>Arthur Green, Jr.</v>
      </c>
      <c r="C35" s="24">
        <v>9698</v>
      </c>
      <c r="D35" s="25">
        <f>C35/C37</f>
        <v>0.6501743094663449</v>
      </c>
      <c r="E35" t="s">
        <v>252</v>
      </c>
    </row>
    <row r="36" spans="2:4" ht="12.75">
      <c r="B36" s="13" t="str">
        <f>(Candidates!A55)</f>
        <v>John Tindle</v>
      </c>
      <c r="C36" s="24">
        <v>5218</v>
      </c>
      <c r="D36" s="25">
        <f>C36/C37</f>
        <v>0.34982569053365514</v>
      </c>
    </row>
    <row r="37" spans="1:3" ht="12.75">
      <c r="A37" s="13"/>
      <c r="B37" s="13"/>
      <c r="C37" s="24">
        <f>SUM(C35:C36)</f>
        <v>14916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73"/>
  <sheetViews>
    <sheetView view="pageBreakPreview" zoomScale="75" zoomScaleNormal="75" zoomScaleSheetLayoutView="75" workbookViewId="0" topLeftCell="A1">
      <pane xSplit="1" ySplit="2" topLeftCell="X5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A79" sqref="AA79:AB79"/>
    </sheetView>
  </sheetViews>
  <sheetFormatPr defaultColWidth="9.140625" defaultRowHeight="12.75"/>
  <cols>
    <col min="1" max="1" width="15.57421875" style="1" bestFit="1" customWidth="1"/>
    <col min="2" max="38" width="8.28125" style="3" customWidth="1"/>
    <col min="39" max="16384" width="9.140625" style="3" customWidth="1"/>
  </cols>
  <sheetData>
    <row r="1" spans="1:38" s="7" customFormat="1" ht="12.75" customHeight="1">
      <c r="A1" s="11" t="s">
        <v>241</v>
      </c>
      <c r="B1" s="53" t="s">
        <v>73</v>
      </c>
      <c r="C1" s="54"/>
      <c r="D1" s="55"/>
      <c r="E1" s="53" t="s">
        <v>254</v>
      </c>
      <c r="F1" s="54"/>
      <c r="G1" s="54"/>
      <c r="H1" s="54"/>
      <c r="I1" s="55"/>
      <c r="J1" s="53" t="s">
        <v>255</v>
      </c>
      <c r="K1" s="54"/>
      <c r="L1" s="55"/>
      <c r="M1" s="56" t="s">
        <v>256</v>
      </c>
      <c r="N1" s="56"/>
      <c r="O1" s="56"/>
      <c r="P1" s="53" t="s">
        <v>88</v>
      </c>
      <c r="Q1" s="54"/>
      <c r="R1" s="54"/>
      <c r="S1" s="54"/>
      <c r="T1" s="55"/>
      <c r="U1" s="53" t="s">
        <v>92</v>
      </c>
      <c r="V1" s="54"/>
      <c r="W1" s="55"/>
      <c r="X1" s="53" t="s">
        <v>96</v>
      </c>
      <c r="Y1" s="54"/>
      <c r="Z1" s="55"/>
      <c r="AA1" s="53" t="s">
        <v>100</v>
      </c>
      <c r="AB1" s="54"/>
      <c r="AC1" s="54"/>
      <c r="AD1" s="54"/>
      <c r="AE1" s="55"/>
      <c r="AF1" s="53" t="s">
        <v>257</v>
      </c>
      <c r="AG1" s="54"/>
      <c r="AH1" s="55"/>
      <c r="AI1" s="53" t="s">
        <v>258</v>
      </c>
      <c r="AJ1" s="55"/>
      <c r="AK1" s="53" t="s">
        <v>259</v>
      </c>
      <c r="AL1" s="55"/>
    </row>
    <row r="2" spans="1:38" s="8" customFormat="1" ht="86.25" customHeight="1">
      <c r="A2" s="10" t="s">
        <v>240</v>
      </c>
      <c r="B2" s="18" t="str">
        <f>T(Candidates!A2)</f>
        <v>Julian McPhillips</v>
      </c>
      <c r="C2" s="18" t="str">
        <f>T(Candidates!A3)</f>
        <v>Susan Parker</v>
      </c>
      <c r="D2" s="18" t="str">
        <f>T(Candidates!A4)</f>
        <v>Wayne Sowell</v>
      </c>
      <c r="E2" s="18" t="str">
        <f>T(Candidates!A5)</f>
        <v>Judy McCain Belk</v>
      </c>
      <c r="F2" s="18" t="str">
        <f>T(Candidates!A6)</f>
        <v>Don Chamberlain</v>
      </c>
      <c r="G2" s="18" t="str">
        <f>T(Candidates!A7)</f>
        <v>J. Don Foster</v>
      </c>
      <c r="H2" s="18" t="str">
        <f>T(Candidates!A8)</f>
        <v>James O. Gordon</v>
      </c>
      <c r="I2" s="18" t="str">
        <f>T(Candidates!A9)</f>
        <v>Buzz Jordan</v>
      </c>
      <c r="J2" s="18" t="str">
        <f>T(Candidates!A10)</f>
        <v>Willie (Billy) Burnett</v>
      </c>
      <c r="K2" s="18" t="str">
        <f>T(Candidates!A11)</f>
        <v>Joe Turnham</v>
      </c>
      <c r="L2" s="18" t="str">
        <f>T(Candidates!A12)</f>
        <v>Gerald Willis</v>
      </c>
      <c r="M2" s="18" t="str">
        <f>T(Candidates!A13)</f>
        <v>Artur Davis</v>
      </c>
      <c r="N2" s="18" t="str">
        <f>T(Candidates!A14)</f>
        <v>Earl F. Hilliard</v>
      </c>
      <c r="O2" s="18" t="str">
        <f>T(Candidates!A15)</f>
        <v>Sam Wiggins</v>
      </c>
      <c r="P2" s="18" t="str">
        <f>T(Candidates!A16)</f>
        <v>Charles Bishop</v>
      </c>
      <c r="Q2" s="18" t="str">
        <f>T(Candidates!A17)</f>
        <v>Blake W. Harper, III</v>
      </c>
      <c r="R2" s="18" t="str">
        <f>T(Candidates!A18)</f>
        <v>Gladys Riddle</v>
      </c>
      <c r="S2" s="18" t="str">
        <f>T(Candidates!A19)</f>
        <v>Don Siegelman</v>
      </c>
      <c r="T2" s="18" t="str">
        <f>T(Candidates!A20)</f>
        <v>Mark "Rodeo Clown" Townsend</v>
      </c>
      <c r="U2" s="18" t="str">
        <f>T(Candidates!A21)</f>
        <v>Chris Pitts</v>
      </c>
      <c r="V2" s="18" t="str">
        <f>T(Candidates!A22)</f>
        <v>Steve Segrest</v>
      </c>
      <c r="W2" s="18" t="str">
        <f>T(Candidates!A23)</f>
        <v>Nancy L. Worley</v>
      </c>
      <c r="X2" s="18" t="str">
        <f>T(Candidates!A24)</f>
        <v>Stephen Black</v>
      </c>
      <c r="Y2" s="18" t="str">
        <f>T(Candidates!A25)</f>
        <v>Greg Foster</v>
      </c>
      <c r="Z2" s="18" t="str">
        <f>T(Candidates!A26)</f>
        <v>Carol Jean Smith</v>
      </c>
      <c r="AA2" s="18" t="str">
        <f>T(Candidates!A27)</f>
        <v>Debbie Tucker Corbett</v>
      </c>
      <c r="AB2" s="18" t="str">
        <f>T(Candidates!A28)</f>
        <v>Earl Mack (Choo-Choo) Gavin</v>
      </c>
      <c r="AC2" s="18" t="str">
        <f>T(Candidates!A29)</f>
        <v>Carolyn Gibson</v>
      </c>
      <c r="AD2" s="18" t="str">
        <f>T(Candidates!A30)</f>
        <v>Karen Haiden Jackson</v>
      </c>
      <c r="AE2" s="18" t="str">
        <f>T(Candidates!A31)</f>
        <v>Jerry Morgan Nelson, Jr.</v>
      </c>
      <c r="AF2" s="18" t="str">
        <f>T(Candidates!A32)</f>
        <v>Nathan Mathis</v>
      </c>
      <c r="AG2" s="18" t="str">
        <f>T(Candidates!A33)</f>
        <v>Ron Sparks</v>
      </c>
      <c r="AH2" s="18" t="str">
        <f>T(Candidates!A34)</f>
        <v>Jacky R. Warhurst</v>
      </c>
      <c r="AI2" s="18" t="str">
        <f>T(Candidates!A35)</f>
        <v>Ronnie Reed</v>
      </c>
      <c r="AJ2" s="18" t="str">
        <f>T(Candidates!A36)</f>
        <v>Charlotte Kirkland Williams</v>
      </c>
      <c r="AK2" s="18" t="str">
        <f>T(Candidates!A37)</f>
        <v>Ralph Burke</v>
      </c>
      <c r="AL2" s="18" t="str">
        <f>T(Candidates!A38)</f>
        <v>Mary Jane Caylor</v>
      </c>
    </row>
    <row r="3" spans="1:38" s="5" customFormat="1" ht="12.75">
      <c r="A3" s="19" t="s">
        <v>238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8" ht="12">
      <c r="A4" s="21" t="s">
        <v>0</v>
      </c>
      <c r="B4" s="2">
        <v>1357</v>
      </c>
      <c r="C4" s="22">
        <v>870</v>
      </c>
      <c r="D4" s="2">
        <v>119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>
        <v>360</v>
      </c>
      <c r="Q4" s="2">
        <v>27</v>
      </c>
      <c r="R4" s="2">
        <v>58</v>
      </c>
      <c r="S4" s="2">
        <v>1987</v>
      </c>
      <c r="T4" s="2">
        <v>31</v>
      </c>
      <c r="U4" s="2">
        <v>479</v>
      </c>
      <c r="V4" s="2">
        <v>378</v>
      </c>
      <c r="W4" s="2">
        <v>1251</v>
      </c>
      <c r="X4" s="2">
        <v>564</v>
      </c>
      <c r="Y4" s="2">
        <v>418</v>
      </c>
      <c r="Z4" s="2">
        <v>1101</v>
      </c>
      <c r="AA4" s="2">
        <v>747</v>
      </c>
      <c r="AB4" s="2">
        <v>133</v>
      </c>
      <c r="AC4" s="2">
        <v>761</v>
      </c>
      <c r="AD4" s="2">
        <v>256</v>
      </c>
      <c r="AE4" s="2">
        <v>168</v>
      </c>
      <c r="AF4" s="2">
        <v>988</v>
      </c>
      <c r="AG4" s="2">
        <v>808</v>
      </c>
      <c r="AH4" s="2">
        <v>219</v>
      </c>
      <c r="AI4" s="2"/>
      <c r="AJ4" s="2"/>
      <c r="AK4" s="2"/>
      <c r="AL4" s="2"/>
    </row>
    <row r="5" spans="1:38" ht="12">
      <c r="A5" s="21" t="s">
        <v>1</v>
      </c>
      <c r="B5" s="2">
        <v>1720</v>
      </c>
      <c r="C5" s="2">
        <v>1577</v>
      </c>
      <c r="D5" s="2">
        <v>305</v>
      </c>
      <c r="E5" s="2">
        <v>1244</v>
      </c>
      <c r="F5" s="2">
        <v>381</v>
      </c>
      <c r="G5" s="2">
        <v>1135</v>
      </c>
      <c r="H5" s="2">
        <v>660</v>
      </c>
      <c r="I5" s="2">
        <v>198</v>
      </c>
      <c r="J5" s="2"/>
      <c r="K5" s="2"/>
      <c r="L5" s="2"/>
      <c r="M5" s="2"/>
      <c r="N5" s="2"/>
      <c r="O5" s="2"/>
      <c r="P5" s="2">
        <v>484</v>
      </c>
      <c r="Q5" s="2">
        <v>19</v>
      </c>
      <c r="R5" s="2">
        <v>119</v>
      </c>
      <c r="S5" s="2">
        <v>3130</v>
      </c>
      <c r="T5" s="2">
        <v>63</v>
      </c>
      <c r="U5" s="2">
        <v>786</v>
      </c>
      <c r="V5" s="2">
        <v>584</v>
      </c>
      <c r="W5" s="2">
        <v>2067</v>
      </c>
      <c r="X5" s="2">
        <v>808</v>
      </c>
      <c r="Y5" s="2">
        <v>875</v>
      </c>
      <c r="Z5" s="2">
        <v>1747</v>
      </c>
      <c r="AA5" s="2">
        <v>619</v>
      </c>
      <c r="AB5" s="2">
        <v>246</v>
      </c>
      <c r="AC5" s="2">
        <v>1255</v>
      </c>
      <c r="AD5" s="2">
        <v>522</v>
      </c>
      <c r="AE5" s="2">
        <v>719</v>
      </c>
      <c r="AF5" s="2">
        <v>1449</v>
      </c>
      <c r="AG5" s="2">
        <v>1314</v>
      </c>
      <c r="AH5" s="2">
        <v>527</v>
      </c>
      <c r="AI5" s="2"/>
      <c r="AJ5" s="2"/>
      <c r="AK5" s="2"/>
      <c r="AL5" s="2"/>
    </row>
    <row r="6" spans="1:38" ht="12">
      <c r="A6" s="21" t="s">
        <v>2</v>
      </c>
      <c r="B6" s="2">
        <v>2283</v>
      </c>
      <c r="C6" s="2">
        <v>2021</v>
      </c>
      <c r="D6" s="2">
        <v>513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>
        <v>1345</v>
      </c>
      <c r="Q6" s="2">
        <v>64</v>
      </c>
      <c r="R6" s="2">
        <v>95</v>
      </c>
      <c r="S6" s="2">
        <v>3964</v>
      </c>
      <c r="T6" s="2">
        <v>156</v>
      </c>
      <c r="U6" s="2">
        <v>1615</v>
      </c>
      <c r="V6" s="2">
        <v>783</v>
      </c>
      <c r="W6" s="2">
        <v>2075</v>
      </c>
      <c r="X6" s="2">
        <v>1323</v>
      </c>
      <c r="Y6" s="2">
        <v>1033</v>
      </c>
      <c r="Z6" s="2">
        <v>1957</v>
      </c>
      <c r="AA6" s="2">
        <v>1333</v>
      </c>
      <c r="AB6" s="2">
        <v>295</v>
      </c>
      <c r="AC6" s="2">
        <v>1431</v>
      </c>
      <c r="AD6" s="2">
        <v>742</v>
      </c>
      <c r="AE6" s="2">
        <v>326</v>
      </c>
      <c r="AF6" s="2">
        <v>2167</v>
      </c>
      <c r="AG6" s="2">
        <v>1443</v>
      </c>
      <c r="AH6" s="2">
        <v>621</v>
      </c>
      <c r="AI6" s="2">
        <v>1667</v>
      </c>
      <c r="AJ6" s="2">
        <v>2807</v>
      </c>
      <c r="AK6" s="2"/>
      <c r="AL6" s="2"/>
    </row>
    <row r="7" spans="1:38" ht="12">
      <c r="A7" s="21" t="s">
        <v>3</v>
      </c>
      <c r="B7" s="2">
        <v>904</v>
      </c>
      <c r="C7" s="2">
        <v>1219</v>
      </c>
      <c r="D7" s="2">
        <v>214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v>490</v>
      </c>
      <c r="Q7" s="2">
        <v>22</v>
      </c>
      <c r="R7" s="2">
        <v>53</v>
      </c>
      <c r="S7" s="2">
        <v>1889</v>
      </c>
      <c r="T7" s="2">
        <v>48</v>
      </c>
      <c r="U7" s="2">
        <v>706</v>
      </c>
      <c r="V7" s="2">
        <v>424</v>
      </c>
      <c r="W7" s="2">
        <v>1109</v>
      </c>
      <c r="X7" s="2">
        <v>551</v>
      </c>
      <c r="Y7" s="2">
        <v>945</v>
      </c>
      <c r="Z7" s="2">
        <v>783</v>
      </c>
      <c r="AA7" s="2">
        <v>605</v>
      </c>
      <c r="AB7" s="2">
        <v>155</v>
      </c>
      <c r="AC7" s="2">
        <v>833</v>
      </c>
      <c r="AD7" s="2">
        <v>374</v>
      </c>
      <c r="AE7" s="2">
        <v>220</v>
      </c>
      <c r="AF7" s="2">
        <v>674</v>
      </c>
      <c r="AG7" s="2">
        <v>1322</v>
      </c>
      <c r="AH7" s="2">
        <v>180</v>
      </c>
      <c r="AI7" s="2"/>
      <c r="AJ7" s="2"/>
      <c r="AK7" s="2"/>
      <c r="AL7" s="2"/>
    </row>
    <row r="8" spans="1:38" ht="12">
      <c r="A8" s="23" t="s">
        <v>4</v>
      </c>
      <c r="B8" s="2">
        <v>495</v>
      </c>
      <c r="C8" s="2">
        <v>814</v>
      </c>
      <c r="D8" s="2">
        <v>119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>
        <v>172</v>
      </c>
      <c r="Q8" s="2">
        <v>8</v>
      </c>
      <c r="R8" s="2">
        <v>29</v>
      </c>
      <c r="S8" s="2">
        <v>1257</v>
      </c>
      <c r="T8" s="2">
        <v>19</v>
      </c>
      <c r="U8" s="2">
        <v>277</v>
      </c>
      <c r="V8" s="2">
        <v>268</v>
      </c>
      <c r="W8" s="2">
        <v>797</v>
      </c>
      <c r="X8" s="2">
        <v>291</v>
      </c>
      <c r="Y8" s="2">
        <v>315</v>
      </c>
      <c r="Z8" s="2">
        <v>726</v>
      </c>
      <c r="AA8" s="2">
        <v>379</v>
      </c>
      <c r="AB8" s="2">
        <v>98</v>
      </c>
      <c r="AC8" s="2">
        <v>424</v>
      </c>
      <c r="AD8" s="2">
        <v>197</v>
      </c>
      <c r="AE8" s="2">
        <v>176</v>
      </c>
      <c r="AF8" s="2">
        <v>315</v>
      </c>
      <c r="AG8" s="2">
        <v>754</v>
      </c>
      <c r="AH8" s="2">
        <v>206</v>
      </c>
      <c r="AI8" s="2"/>
      <c r="AJ8" s="2"/>
      <c r="AK8" s="2"/>
      <c r="AL8" s="2"/>
    </row>
    <row r="9" spans="1:38" ht="12">
      <c r="A9" s="21" t="s">
        <v>5</v>
      </c>
      <c r="B9" s="2">
        <v>1556</v>
      </c>
      <c r="C9" s="2">
        <v>1069</v>
      </c>
      <c r="D9" s="2">
        <f>46+7+9+2+2+6+3+4+4+3+9+12+7+4+4+6+9+19+8</f>
        <v>164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v>815</v>
      </c>
      <c r="Q9" s="2">
        <v>46</v>
      </c>
      <c r="R9" s="2">
        <v>75</v>
      </c>
      <c r="S9" s="2">
        <v>2912</v>
      </c>
      <c r="T9" s="2">
        <v>106</v>
      </c>
      <c r="U9" s="2">
        <f>165+55+71+31+22+22+33+67+25+70+25+74+38+55+28+51+43+35+19+14+17+11+8+39+21+48+19</f>
        <v>1106</v>
      </c>
      <c r="V9" s="2">
        <v>804</v>
      </c>
      <c r="W9" s="2">
        <v>721</v>
      </c>
      <c r="X9" s="2">
        <v>833</v>
      </c>
      <c r="Y9" s="2">
        <v>768</v>
      </c>
      <c r="Z9" s="2">
        <v>961</v>
      </c>
      <c r="AA9" s="2">
        <v>676</v>
      </c>
      <c r="AB9" s="2">
        <v>194</v>
      </c>
      <c r="AC9" s="2">
        <f>152+36+52+23+28+26+54+71+37+48+33+42+18+38+38+38+22+20+30+14+47+29+87</f>
        <v>983</v>
      </c>
      <c r="AD9" s="2">
        <v>498</v>
      </c>
      <c r="AE9" s="2">
        <v>173</v>
      </c>
      <c r="AF9" s="2">
        <v>710</v>
      </c>
      <c r="AG9" s="2">
        <v>1484</v>
      </c>
      <c r="AH9" s="2">
        <v>252</v>
      </c>
      <c r="AI9" s="2"/>
      <c r="AJ9" s="2"/>
      <c r="AK9" s="2"/>
      <c r="AL9" s="2"/>
    </row>
    <row r="10" spans="1:38" ht="12">
      <c r="A10" s="21" t="s">
        <v>6</v>
      </c>
      <c r="B10" s="2">
        <v>2882</v>
      </c>
      <c r="C10" s="2">
        <v>1973</v>
      </c>
      <c r="D10" s="2">
        <v>292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v>2019</v>
      </c>
      <c r="Q10" s="2">
        <v>53</v>
      </c>
      <c r="R10" s="2">
        <v>89</v>
      </c>
      <c r="S10" s="2">
        <v>2934</v>
      </c>
      <c r="T10" s="2">
        <v>151</v>
      </c>
      <c r="U10" s="2">
        <v>992</v>
      </c>
      <c r="V10" s="2">
        <v>916</v>
      </c>
      <c r="W10" s="2">
        <v>2535</v>
      </c>
      <c r="X10" s="2">
        <v>1281</v>
      </c>
      <c r="Y10" s="2">
        <v>862</v>
      </c>
      <c r="Z10" s="2">
        <v>2283</v>
      </c>
      <c r="AA10" s="2">
        <v>675</v>
      </c>
      <c r="AB10" s="2">
        <v>259</v>
      </c>
      <c r="AC10" s="2">
        <v>2705</v>
      </c>
      <c r="AD10" s="2">
        <v>621</v>
      </c>
      <c r="AE10" s="2">
        <v>233</v>
      </c>
      <c r="AF10" s="2">
        <v>1794</v>
      </c>
      <c r="AG10" s="2">
        <v>2009</v>
      </c>
      <c r="AH10" s="2">
        <v>428</v>
      </c>
      <c r="AI10" s="2"/>
      <c r="AJ10" s="2"/>
      <c r="AK10" s="2"/>
      <c r="AL10" s="2"/>
    </row>
    <row r="11" spans="1:38" ht="12">
      <c r="A11" s="21" t="s">
        <v>7</v>
      </c>
      <c r="B11" s="2">
        <v>2742</v>
      </c>
      <c r="C11" s="2">
        <v>3537</v>
      </c>
      <c r="D11" s="2">
        <v>538</v>
      </c>
      <c r="E11" s="2"/>
      <c r="F11" s="2"/>
      <c r="G11" s="2"/>
      <c r="H11" s="2"/>
      <c r="I11" s="2"/>
      <c r="J11" s="2">
        <v>558</v>
      </c>
      <c r="K11" s="2">
        <v>1705</v>
      </c>
      <c r="L11" s="2">
        <v>5118</v>
      </c>
      <c r="M11" s="2"/>
      <c r="N11" s="2"/>
      <c r="O11" s="2"/>
      <c r="P11" s="2">
        <v>690</v>
      </c>
      <c r="Q11" s="2">
        <v>44</v>
      </c>
      <c r="R11" s="2">
        <v>121</v>
      </c>
      <c r="S11" s="2">
        <v>6429</v>
      </c>
      <c r="T11" s="2">
        <v>128</v>
      </c>
      <c r="U11" s="2">
        <v>1913</v>
      </c>
      <c r="V11" s="2">
        <v>1085</v>
      </c>
      <c r="W11" s="2">
        <v>3300</v>
      </c>
      <c r="X11" s="2">
        <v>1512</v>
      </c>
      <c r="Y11" s="2">
        <v>1569</v>
      </c>
      <c r="Z11" s="2">
        <v>3395</v>
      </c>
      <c r="AA11" s="2">
        <v>1519</v>
      </c>
      <c r="AB11" s="2">
        <v>361</v>
      </c>
      <c r="AC11" s="2">
        <v>2471</v>
      </c>
      <c r="AD11" s="2">
        <v>1111</v>
      </c>
      <c r="AE11" s="2">
        <v>637</v>
      </c>
      <c r="AF11" s="2">
        <v>1605</v>
      </c>
      <c r="AG11" s="2">
        <v>3584</v>
      </c>
      <c r="AH11" s="2">
        <v>797</v>
      </c>
      <c r="AI11" s="2"/>
      <c r="AJ11" s="2"/>
      <c r="AK11" s="2"/>
      <c r="AL11" s="2"/>
    </row>
    <row r="12" spans="1:38" ht="12">
      <c r="A12" s="21" t="s">
        <v>8</v>
      </c>
      <c r="B12" s="2">
        <v>1270</v>
      </c>
      <c r="C12" s="2">
        <v>1724</v>
      </c>
      <c r="D12" s="2">
        <v>395</v>
      </c>
      <c r="E12" s="2"/>
      <c r="F12" s="2"/>
      <c r="G12" s="2"/>
      <c r="H12" s="2"/>
      <c r="I12" s="2"/>
      <c r="J12" s="2">
        <v>252</v>
      </c>
      <c r="K12" s="2">
        <v>2741</v>
      </c>
      <c r="L12" s="2">
        <v>740</v>
      </c>
      <c r="M12" s="2"/>
      <c r="N12" s="2"/>
      <c r="O12" s="2"/>
      <c r="P12" s="2">
        <v>716</v>
      </c>
      <c r="Q12" s="2">
        <v>64</v>
      </c>
      <c r="R12" s="2">
        <v>82</v>
      </c>
      <c r="S12" s="2">
        <v>2767</v>
      </c>
      <c r="T12" s="2">
        <v>150</v>
      </c>
      <c r="U12" s="2">
        <v>843</v>
      </c>
      <c r="V12" s="2">
        <v>1142</v>
      </c>
      <c r="W12" s="2">
        <v>1403</v>
      </c>
      <c r="X12" s="2">
        <v>942</v>
      </c>
      <c r="Y12" s="2">
        <v>726</v>
      </c>
      <c r="Z12" s="2">
        <v>1547</v>
      </c>
      <c r="AA12" s="2">
        <v>1095</v>
      </c>
      <c r="AB12" s="2">
        <v>209</v>
      </c>
      <c r="AC12" s="2">
        <v>1337</v>
      </c>
      <c r="AD12" s="2">
        <v>269</v>
      </c>
      <c r="AE12" s="2">
        <v>288</v>
      </c>
      <c r="AF12" s="2">
        <v>1141</v>
      </c>
      <c r="AG12" s="2">
        <v>1687</v>
      </c>
      <c r="AH12" s="2">
        <v>323</v>
      </c>
      <c r="AI12" s="2">
        <v>1099</v>
      </c>
      <c r="AJ12" s="2">
        <v>2131</v>
      </c>
      <c r="AK12" s="2"/>
      <c r="AL12" s="2"/>
    </row>
    <row r="13" spans="1:38" ht="12">
      <c r="A13" s="21" t="s">
        <v>9</v>
      </c>
      <c r="B13" s="2">
        <v>1378</v>
      </c>
      <c r="C13" s="2">
        <v>2324</v>
      </c>
      <c r="D13" s="2">
        <v>695</v>
      </c>
      <c r="E13" s="2"/>
      <c r="F13" s="2"/>
      <c r="G13" s="2"/>
      <c r="H13" s="2"/>
      <c r="I13" s="2"/>
      <c r="J13" s="2">
        <v>327</v>
      </c>
      <c r="K13" s="2">
        <v>966</v>
      </c>
      <c r="L13" s="2">
        <v>3570</v>
      </c>
      <c r="M13" s="2"/>
      <c r="N13" s="2"/>
      <c r="O13" s="2"/>
      <c r="P13" s="2">
        <v>1093</v>
      </c>
      <c r="Q13" s="2">
        <v>59</v>
      </c>
      <c r="R13" s="2">
        <v>150</v>
      </c>
      <c r="S13" s="2">
        <v>3438</v>
      </c>
      <c r="T13" s="2">
        <v>199</v>
      </c>
      <c r="U13" s="2">
        <v>894</v>
      </c>
      <c r="V13" s="2">
        <v>810</v>
      </c>
      <c r="W13" s="2">
        <v>2360</v>
      </c>
      <c r="X13" s="2">
        <v>934</v>
      </c>
      <c r="Y13" s="2">
        <v>858</v>
      </c>
      <c r="Z13" s="2">
        <v>2399</v>
      </c>
      <c r="AA13" s="2">
        <v>941</v>
      </c>
      <c r="AB13" s="2">
        <v>405</v>
      </c>
      <c r="AC13" s="2">
        <v>1309</v>
      </c>
      <c r="AD13" s="2">
        <v>606</v>
      </c>
      <c r="AE13" s="2">
        <v>577</v>
      </c>
      <c r="AF13" s="2">
        <v>949</v>
      </c>
      <c r="AG13" s="2">
        <v>2700</v>
      </c>
      <c r="AH13" s="2">
        <v>395</v>
      </c>
      <c r="AI13" s="2"/>
      <c r="AJ13" s="2"/>
      <c r="AK13" s="2"/>
      <c r="AL13" s="2"/>
    </row>
    <row r="14" spans="1:38" ht="12">
      <c r="A14" s="21" t="s">
        <v>10</v>
      </c>
      <c r="B14" s="2">
        <v>1092</v>
      </c>
      <c r="C14" s="2">
        <v>1214</v>
      </c>
      <c r="D14" s="2">
        <v>185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v>277</v>
      </c>
      <c r="Q14" s="2">
        <v>15</v>
      </c>
      <c r="R14" s="2">
        <v>57</v>
      </c>
      <c r="S14" s="2">
        <v>2223</v>
      </c>
      <c r="T14" s="2">
        <v>35</v>
      </c>
      <c r="U14" s="2">
        <v>765</v>
      </c>
      <c r="V14" s="2">
        <v>398</v>
      </c>
      <c r="W14" s="2">
        <v>1229</v>
      </c>
      <c r="X14" s="2">
        <v>818</v>
      </c>
      <c r="Y14" s="2">
        <v>567</v>
      </c>
      <c r="Z14" s="2">
        <v>986</v>
      </c>
      <c r="AA14" s="2">
        <v>442</v>
      </c>
      <c r="AB14" s="2">
        <v>150</v>
      </c>
      <c r="AC14" s="2">
        <v>1167</v>
      </c>
      <c r="AD14" s="2">
        <v>363</v>
      </c>
      <c r="AE14" s="2">
        <v>209</v>
      </c>
      <c r="AF14" s="2">
        <v>846</v>
      </c>
      <c r="AG14" s="2">
        <v>1236</v>
      </c>
      <c r="AH14" s="2">
        <v>220</v>
      </c>
      <c r="AI14" s="2"/>
      <c r="AJ14" s="2"/>
      <c r="AK14" s="2"/>
      <c r="AL14" s="2"/>
    </row>
    <row r="15" spans="1:38" ht="12">
      <c r="A15" s="21" t="s">
        <v>11</v>
      </c>
      <c r="B15" s="2">
        <v>1665</v>
      </c>
      <c r="C15" s="2">
        <v>2393</v>
      </c>
      <c r="D15" s="2">
        <v>631</v>
      </c>
      <c r="E15" s="2"/>
      <c r="F15" s="2"/>
      <c r="G15" s="2"/>
      <c r="H15" s="2"/>
      <c r="I15" s="2"/>
      <c r="J15" s="2"/>
      <c r="K15" s="2"/>
      <c r="L15" s="2"/>
      <c r="M15" s="2">
        <v>1739</v>
      </c>
      <c r="N15" s="2">
        <v>2593</v>
      </c>
      <c r="O15" s="2">
        <v>739</v>
      </c>
      <c r="P15" s="2">
        <v>1383</v>
      </c>
      <c r="Q15" s="2">
        <v>86</v>
      </c>
      <c r="R15" s="2">
        <v>134</v>
      </c>
      <c r="S15" s="2">
        <v>3959</v>
      </c>
      <c r="T15" s="2">
        <v>141</v>
      </c>
      <c r="U15" s="2">
        <v>1579</v>
      </c>
      <c r="V15" s="2">
        <v>958</v>
      </c>
      <c r="W15" s="2">
        <v>1950</v>
      </c>
      <c r="X15" s="2">
        <v>1608</v>
      </c>
      <c r="Y15" s="2">
        <v>1058</v>
      </c>
      <c r="Z15" s="2">
        <v>1745</v>
      </c>
      <c r="AA15" s="2">
        <v>809</v>
      </c>
      <c r="AB15" s="2">
        <v>348</v>
      </c>
      <c r="AC15" s="2">
        <v>2239</v>
      </c>
      <c r="AD15" s="2">
        <v>491</v>
      </c>
      <c r="AE15" s="2">
        <v>371</v>
      </c>
      <c r="AF15" s="2">
        <v>1278</v>
      </c>
      <c r="AG15" s="2">
        <v>2219</v>
      </c>
      <c r="AH15" s="2">
        <v>901</v>
      </c>
      <c r="AI15" s="2"/>
      <c r="AJ15" s="2"/>
      <c r="AK15" s="2"/>
      <c r="AL15" s="2"/>
    </row>
    <row r="16" spans="1:38" ht="12">
      <c r="A16" s="21" t="s">
        <v>12</v>
      </c>
      <c r="B16" s="2">
        <v>2430</v>
      </c>
      <c r="C16" s="2">
        <v>1863</v>
      </c>
      <c r="D16" s="2">
        <v>574</v>
      </c>
      <c r="E16" s="2">
        <v>1366</v>
      </c>
      <c r="F16" s="2">
        <v>253</v>
      </c>
      <c r="G16" s="2">
        <v>399</v>
      </c>
      <c r="H16" s="2">
        <v>274</v>
      </c>
      <c r="I16" s="2">
        <v>188</v>
      </c>
      <c r="J16" s="2"/>
      <c r="K16" s="2"/>
      <c r="L16" s="2"/>
      <c r="M16" s="2">
        <v>782</v>
      </c>
      <c r="N16" s="2">
        <v>1126</v>
      </c>
      <c r="O16" s="2">
        <v>387</v>
      </c>
      <c r="P16" s="2">
        <v>1612</v>
      </c>
      <c r="Q16" s="2">
        <v>68</v>
      </c>
      <c r="R16" s="2">
        <v>130</v>
      </c>
      <c r="S16" s="2">
        <v>3714</v>
      </c>
      <c r="T16" s="2">
        <v>190</v>
      </c>
      <c r="U16" s="2">
        <v>1266</v>
      </c>
      <c r="V16" s="2">
        <v>657</v>
      </c>
      <c r="W16" s="2">
        <v>2609</v>
      </c>
      <c r="X16" s="2">
        <v>1381</v>
      </c>
      <c r="Y16" s="2">
        <v>1178</v>
      </c>
      <c r="Z16" s="2">
        <v>1894</v>
      </c>
      <c r="AA16" s="2">
        <v>776</v>
      </c>
      <c r="AB16" s="2">
        <v>258</v>
      </c>
      <c r="AC16" s="2">
        <v>1785</v>
      </c>
      <c r="AD16" s="2">
        <v>934</v>
      </c>
      <c r="AE16" s="2">
        <v>437</v>
      </c>
      <c r="AF16" s="2">
        <v>1953</v>
      </c>
      <c r="AG16" s="2">
        <v>1587</v>
      </c>
      <c r="AH16" s="2">
        <v>659</v>
      </c>
      <c r="AI16" s="2"/>
      <c r="AJ16" s="2"/>
      <c r="AK16" s="2"/>
      <c r="AL16" s="2"/>
    </row>
    <row r="17" spans="1:38" ht="12">
      <c r="A17" s="21" t="s">
        <v>13</v>
      </c>
      <c r="B17" s="2">
        <v>571</v>
      </c>
      <c r="C17" s="2">
        <v>862</v>
      </c>
      <c r="D17" s="2">
        <v>139</v>
      </c>
      <c r="E17" s="2"/>
      <c r="F17" s="2"/>
      <c r="G17" s="2"/>
      <c r="H17" s="2"/>
      <c r="I17" s="2"/>
      <c r="J17" s="2">
        <v>134</v>
      </c>
      <c r="K17" s="2">
        <v>824</v>
      </c>
      <c r="L17" s="2">
        <v>686</v>
      </c>
      <c r="M17" s="2"/>
      <c r="N17" s="2"/>
      <c r="O17" s="2"/>
      <c r="P17" s="2">
        <v>191</v>
      </c>
      <c r="Q17" s="2">
        <v>18</v>
      </c>
      <c r="R17" s="2">
        <v>38</v>
      </c>
      <c r="S17" s="2">
        <v>1363</v>
      </c>
      <c r="T17" s="2">
        <v>50</v>
      </c>
      <c r="U17" s="2">
        <v>393</v>
      </c>
      <c r="V17" s="2">
        <v>295</v>
      </c>
      <c r="W17" s="2">
        <v>776</v>
      </c>
      <c r="X17" s="2">
        <v>420</v>
      </c>
      <c r="Y17" s="2">
        <v>284</v>
      </c>
      <c r="Z17" s="2">
        <v>808</v>
      </c>
      <c r="AA17" s="2">
        <v>320</v>
      </c>
      <c r="AB17" s="2">
        <v>108</v>
      </c>
      <c r="AC17" s="2">
        <v>584</v>
      </c>
      <c r="AD17" s="2">
        <v>225</v>
      </c>
      <c r="AE17" s="2">
        <v>204</v>
      </c>
      <c r="AF17" s="2">
        <v>521</v>
      </c>
      <c r="AG17" s="2">
        <v>750</v>
      </c>
      <c r="AH17" s="2">
        <v>158</v>
      </c>
      <c r="AI17" s="2">
        <v>530</v>
      </c>
      <c r="AJ17" s="2">
        <v>824</v>
      </c>
      <c r="AK17" s="2"/>
      <c r="AL17" s="2"/>
    </row>
    <row r="18" spans="1:38" ht="12">
      <c r="A18" s="21" t="s">
        <v>14</v>
      </c>
      <c r="B18" s="2">
        <v>580</v>
      </c>
      <c r="C18" s="2">
        <v>1269</v>
      </c>
      <c r="D18" s="2">
        <v>491</v>
      </c>
      <c r="E18" s="2"/>
      <c r="F18" s="2"/>
      <c r="G18" s="2"/>
      <c r="H18" s="2"/>
      <c r="I18" s="2"/>
      <c r="J18" s="2">
        <v>189</v>
      </c>
      <c r="K18" s="2">
        <v>560</v>
      </c>
      <c r="L18" s="2">
        <v>1902</v>
      </c>
      <c r="M18" s="2"/>
      <c r="N18" s="2"/>
      <c r="O18" s="2"/>
      <c r="P18" s="2">
        <v>597</v>
      </c>
      <c r="Q18" s="2">
        <v>39</v>
      </c>
      <c r="R18" s="2">
        <v>88</v>
      </c>
      <c r="S18" s="2">
        <v>1850</v>
      </c>
      <c r="T18" s="2">
        <v>121</v>
      </c>
      <c r="U18" s="2">
        <v>532</v>
      </c>
      <c r="V18" s="2">
        <v>535</v>
      </c>
      <c r="W18" s="2">
        <v>1152</v>
      </c>
      <c r="X18" s="2">
        <v>421</v>
      </c>
      <c r="Y18" s="2">
        <v>707</v>
      </c>
      <c r="Z18" s="2">
        <v>1126</v>
      </c>
      <c r="AA18" s="2">
        <v>425</v>
      </c>
      <c r="AB18" s="2">
        <v>206</v>
      </c>
      <c r="AC18" s="2">
        <v>693</v>
      </c>
      <c r="AD18" s="2">
        <v>357</v>
      </c>
      <c r="AE18" s="2">
        <v>406</v>
      </c>
      <c r="AF18" s="2">
        <v>634</v>
      </c>
      <c r="AG18" s="2">
        <v>1173</v>
      </c>
      <c r="AH18" s="2">
        <v>336</v>
      </c>
      <c r="AI18" s="2"/>
      <c r="AJ18" s="2"/>
      <c r="AK18" s="2"/>
      <c r="AL18" s="2"/>
    </row>
    <row r="19" spans="1:38" ht="12">
      <c r="A19" s="21" t="s">
        <v>15</v>
      </c>
      <c r="B19" s="2">
        <v>1725</v>
      </c>
      <c r="C19" s="2">
        <v>1745</v>
      </c>
      <c r="D19" s="2">
        <v>484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v>1054</v>
      </c>
      <c r="Q19" s="2">
        <v>42</v>
      </c>
      <c r="R19" s="2">
        <v>82</v>
      </c>
      <c r="S19" s="2">
        <v>2979</v>
      </c>
      <c r="T19" s="2">
        <v>95</v>
      </c>
      <c r="U19" s="2">
        <v>751</v>
      </c>
      <c r="V19" s="2">
        <v>857</v>
      </c>
      <c r="W19" s="2">
        <v>1955</v>
      </c>
      <c r="X19" s="2">
        <v>839</v>
      </c>
      <c r="Y19" s="2">
        <v>721</v>
      </c>
      <c r="Z19" s="2">
        <v>1964</v>
      </c>
      <c r="AA19" s="2">
        <v>643</v>
      </c>
      <c r="AB19" s="2">
        <v>233</v>
      </c>
      <c r="AC19" s="2">
        <v>1863</v>
      </c>
      <c r="AD19" s="2">
        <v>599</v>
      </c>
      <c r="AE19" s="2">
        <v>318</v>
      </c>
      <c r="AF19" s="2">
        <v>2256</v>
      </c>
      <c r="AG19" s="2">
        <v>1186</v>
      </c>
      <c r="AH19" s="2">
        <v>282</v>
      </c>
      <c r="AI19" s="2">
        <v>1190</v>
      </c>
      <c r="AJ19" s="2">
        <v>2422</v>
      </c>
      <c r="AK19" s="2"/>
      <c r="AL19" s="2"/>
    </row>
    <row r="20" spans="1:38" ht="12">
      <c r="A20" s="21" t="s">
        <v>16</v>
      </c>
      <c r="B20" s="2">
        <v>2099</v>
      </c>
      <c r="C20" s="2">
        <v>3099</v>
      </c>
      <c r="D20" s="2">
        <v>591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>
        <v>1523</v>
      </c>
      <c r="Q20" s="2">
        <v>58</v>
      </c>
      <c r="R20" s="2">
        <v>150</v>
      </c>
      <c r="S20" s="2">
        <v>4552</v>
      </c>
      <c r="T20" s="2">
        <v>140</v>
      </c>
      <c r="U20" s="2">
        <v>1514</v>
      </c>
      <c r="V20" s="2">
        <v>796</v>
      </c>
      <c r="W20" s="2">
        <v>3195</v>
      </c>
      <c r="X20" s="2">
        <v>2254</v>
      </c>
      <c r="Y20" s="2">
        <v>965</v>
      </c>
      <c r="Z20" s="2">
        <v>2207</v>
      </c>
      <c r="AA20" s="2">
        <v>1054</v>
      </c>
      <c r="AB20" s="2">
        <v>447</v>
      </c>
      <c r="AC20" s="2">
        <v>2105</v>
      </c>
      <c r="AD20" s="2">
        <v>702</v>
      </c>
      <c r="AE20" s="2">
        <v>738</v>
      </c>
      <c r="AF20" s="2">
        <v>1462</v>
      </c>
      <c r="AG20" s="2">
        <v>1706</v>
      </c>
      <c r="AH20" s="2">
        <v>2293</v>
      </c>
      <c r="AI20" s="2"/>
      <c r="AJ20" s="2"/>
      <c r="AK20" s="2"/>
      <c r="AL20" s="2"/>
    </row>
    <row r="21" spans="1:38" ht="12">
      <c r="A21" s="21" t="s">
        <v>17</v>
      </c>
      <c r="B21" s="2">
        <v>1405</v>
      </c>
      <c r="C21" s="2">
        <v>1733</v>
      </c>
      <c r="D21" s="2">
        <v>396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v>1703</v>
      </c>
      <c r="Q21" s="2">
        <v>51</v>
      </c>
      <c r="R21" s="2">
        <v>72</v>
      </c>
      <c r="S21" s="2">
        <v>2132</v>
      </c>
      <c r="T21" s="2">
        <v>65</v>
      </c>
      <c r="U21" s="2">
        <v>709</v>
      </c>
      <c r="V21" s="2">
        <v>597</v>
      </c>
      <c r="W21" s="2">
        <v>1965</v>
      </c>
      <c r="X21" s="2">
        <v>820</v>
      </c>
      <c r="Y21" s="2">
        <v>837</v>
      </c>
      <c r="Z21" s="2">
        <v>1569</v>
      </c>
      <c r="AA21" s="2">
        <v>540</v>
      </c>
      <c r="AB21" s="2">
        <v>201</v>
      </c>
      <c r="AC21" s="2">
        <v>1421</v>
      </c>
      <c r="AD21" s="2">
        <v>748</v>
      </c>
      <c r="AE21" s="2">
        <v>246</v>
      </c>
      <c r="AF21" s="2">
        <v>1281</v>
      </c>
      <c r="AG21" s="2">
        <v>1504</v>
      </c>
      <c r="AH21" s="2">
        <v>331</v>
      </c>
      <c r="AI21" s="2"/>
      <c r="AJ21" s="2"/>
      <c r="AK21" s="2"/>
      <c r="AL21" s="2"/>
    </row>
    <row r="22" spans="1:38" ht="12">
      <c r="A22" s="21" t="s">
        <v>18</v>
      </c>
      <c r="B22" s="2">
        <v>1034</v>
      </c>
      <c r="C22" s="2">
        <v>1353</v>
      </c>
      <c r="D22" s="2">
        <v>188</v>
      </c>
      <c r="E22" s="2"/>
      <c r="F22" s="2"/>
      <c r="G22" s="2"/>
      <c r="H22" s="2"/>
      <c r="I22" s="2"/>
      <c r="J22" s="2">
        <v>253</v>
      </c>
      <c r="K22" s="2">
        <v>874</v>
      </c>
      <c r="L22" s="2">
        <v>866</v>
      </c>
      <c r="M22" s="2"/>
      <c r="N22" s="2"/>
      <c r="O22" s="2"/>
      <c r="P22" s="2">
        <v>506</v>
      </c>
      <c r="Q22" s="2">
        <v>24</v>
      </c>
      <c r="R22" s="2">
        <v>82</v>
      </c>
      <c r="S22" s="2">
        <v>2015</v>
      </c>
      <c r="T22" s="2">
        <v>87</v>
      </c>
      <c r="U22" s="2">
        <v>635</v>
      </c>
      <c r="V22" s="2">
        <v>664</v>
      </c>
      <c r="W22" s="2">
        <v>1107</v>
      </c>
      <c r="X22" s="2">
        <v>725</v>
      </c>
      <c r="Y22" s="2">
        <v>541</v>
      </c>
      <c r="Z22" s="2">
        <v>1129</v>
      </c>
      <c r="AA22" s="2">
        <v>552</v>
      </c>
      <c r="AB22" s="2">
        <v>226</v>
      </c>
      <c r="AC22" s="2">
        <v>888</v>
      </c>
      <c r="AD22" s="2">
        <v>394</v>
      </c>
      <c r="AE22" s="2">
        <v>237</v>
      </c>
      <c r="AF22" s="2">
        <v>828</v>
      </c>
      <c r="AG22" s="2">
        <v>1140</v>
      </c>
      <c r="AH22" s="2">
        <v>327</v>
      </c>
      <c r="AI22" s="2"/>
      <c r="AJ22" s="2"/>
      <c r="AK22" s="2"/>
      <c r="AL22" s="2"/>
    </row>
    <row r="23" spans="1:38" ht="12">
      <c r="A23" s="21" t="s">
        <v>19</v>
      </c>
      <c r="B23" s="2">
        <v>1425</v>
      </c>
      <c r="C23" s="2">
        <v>1528</v>
      </c>
      <c r="D23" s="2">
        <v>447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>
        <v>1271</v>
      </c>
      <c r="Q23" s="2">
        <v>44</v>
      </c>
      <c r="R23" s="2">
        <v>68</v>
      </c>
      <c r="S23" s="2">
        <v>2261</v>
      </c>
      <c r="T23" s="2">
        <v>90</v>
      </c>
      <c r="U23" s="2">
        <v>608</v>
      </c>
      <c r="V23" s="2">
        <v>636</v>
      </c>
      <c r="W23" s="2">
        <v>1839</v>
      </c>
      <c r="X23" s="2">
        <v>605</v>
      </c>
      <c r="Y23" s="2">
        <v>971</v>
      </c>
      <c r="Z23" s="2">
        <v>1358</v>
      </c>
      <c r="AA23" s="2">
        <v>493</v>
      </c>
      <c r="AB23" s="2">
        <v>193</v>
      </c>
      <c r="AC23" s="2">
        <v>995</v>
      </c>
      <c r="AD23" s="2">
        <v>992</v>
      </c>
      <c r="AE23" s="2">
        <v>298</v>
      </c>
      <c r="AF23" s="2">
        <v>1216</v>
      </c>
      <c r="AG23" s="2">
        <v>1484</v>
      </c>
      <c r="AH23" s="2">
        <v>269</v>
      </c>
      <c r="AI23" s="2">
        <v>998</v>
      </c>
      <c r="AJ23" s="2">
        <v>1891</v>
      </c>
      <c r="AK23" s="2"/>
      <c r="AL23" s="2"/>
    </row>
    <row r="24" spans="1:38" ht="12">
      <c r="A24" s="21" t="s">
        <v>20</v>
      </c>
      <c r="B24" s="2">
        <v>1523</v>
      </c>
      <c r="C24" s="2">
        <v>1154</v>
      </c>
      <c r="D24" s="2">
        <v>169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v>1130</v>
      </c>
      <c r="Q24" s="2">
        <v>36</v>
      </c>
      <c r="R24" s="2">
        <v>70</v>
      </c>
      <c r="S24" s="2">
        <v>1602</v>
      </c>
      <c r="T24" s="2">
        <v>95</v>
      </c>
      <c r="U24" s="2">
        <v>455</v>
      </c>
      <c r="V24" s="2">
        <v>600</v>
      </c>
      <c r="W24" s="2">
        <v>1357</v>
      </c>
      <c r="X24" s="2">
        <v>491</v>
      </c>
      <c r="Y24" s="2">
        <v>642</v>
      </c>
      <c r="Z24" s="2">
        <v>1226</v>
      </c>
      <c r="AA24" s="2">
        <v>410</v>
      </c>
      <c r="AB24" s="2">
        <v>104</v>
      </c>
      <c r="AC24" s="2">
        <v>986</v>
      </c>
      <c r="AD24" s="2">
        <v>752</v>
      </c>
      <c r="AE24" s="2">
        <v>182</v>
      </c>
      <c r="AF24" s="2">
        <v>904</v>
      </c>
      <c r="AG24" s="2">
        <v>1083</v>
      </c>
      <c r="AH24" s="2">
        <v>281</v>
      </c>
      <c r="AI24" s="2"/>
      <c r="AJ24" s="2"/>
      <c r="AK24" s="2"/>
      <c r="AL24" s="2"/>
    </row>
    <row r="25" spans="1:38" ht="12">
      <c r="A25" s="21" t="s">
        <v>21</v>
      </c>
      <c r="B25" s="2">
        <v>5155</v>
      </c>
      <c r="C25" s="2">
        <v>4155</v>
      </c>
      <c r="D25" s="2">
        <v>884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v>2673</v>
      </c>
      <c r="Q25" s="2">
        <v>135</v>
      </c>
      <c r="R25" s="2">
        <v>304</v>
      </c>
      <c r="S25" s="2">
        <v>6978</v>
      </c>
      <c r="T25" s="2">
        <v>427</v>
      </c>
      <c r="U25" s="2">
        <v>1845</v>
      </c>
      <c r="V25" s="2">
        <v>1945</v>
      </c>
      <c r="W25" s="2">
        <v>5809</v>
      </c>
      <c r="X25" s="2">
        <v>2362</v>
      </c>
      <c r="Y25" s="2">
        <v>1957</v>
      </c>
      <c r="Z25" s="2">
        <v>4665</v>
      </c>
      <c r="AA25" s="2">
        <v>2757</v>
      </c>
      <c r="AB25" s="2">
        <v>869</v>
      </c>
      <c r="AC25" s="2">
        <v>2325</v>
      </c>
      <c r="AD25" s="2">
        <v>1330</v>
      </c>
      <c r="AE25" s="2">
        <v>1297</v>
      </c>
      <c r="AF25" s="2">
        <v>1899</v>
      </c>
      <c r="AG25" s="2">
        <v>5359</v>
      </c>
      <c r="AH25" s="2">
        <v>1606</v>
      </c>
      <c r="AI25" s="2"/>
      <c r="AJ25" s="2"/>
      <c r="AK25" s="2"/>
      <c r="AL25" s="2"/>
    </row>
    <row r="26" spans="1:38" ht="12">
      <c r="A26" s="21" t="s">
        <v>22</v>
      </c>
      <c r="B26" s="2">
        <v>967</v>
      </c>
      <c r="C26" s="2">
        <v>1090</v>
      </c>
      <c r="D26" s="2">
        <v>276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>
        <v>400</v>
      </c>
      <c r="Q26" s="2">
        <v>33</v>
      </c>
      <c r="R26" s="2">
        <v>48</v>
      </c>
      <c r="S26" s="2">
        <v>1964</v>
      </c>
      <c r="T26" s="2">
        <v>36</v>
      </c>
      <c r="U26" s="2">
        <v>494</v>
      </c>
      <c r="V26" s="2">
        <v>535</v>
      </c>
      <c r="W26" s="2">
        <v>1172</v>
      </c>
      <c r="X26" s="2">
        <v>489</v>
      </c>
      <c r="Y26" s="2">
        <v>417</v>
      </c>
      <c r="Z26" s="2">
        <v>1270</v>
      </c>
      <c r="AA26" s="2">
        <v>576</v>
      </c>
      <c r="AB26" s="2">
        <v>155</v>
      </c>
      <c r="AC26" s="2">
        <v>806</v>
      </c>
      <c r="AD26" s="2">
        <v>378</v>
      </c>
      <c r="AE26" s="2">
        <v>206</v>
      </c>
      <c r="AF26" s="2">
        <v>1565</v>
      </c>
      <c r="AG26" s="2">
        <v>550</v>
      </c>
      <c r="AH26" s="2">
        <v>177</v>
      </c>
      <c r="AI26" s="2">
        <v>638</v>
      </c>
      <c r="AJ26" s="2">
        <v>1620</v>
      </c>
      <c r="AK26" s="2"/>
      <c r="AL26" s="2"/>
    </row>
    <row r="27" spans="1:38" ht="12">
      <c r="A27" s="21" t="s">
        <v>61</v>
      </c>
      <c r="B27" s="2">
        <v>5544</v>
      </c>
      <c r="C27" s="2">
        <v>3981</v>
      </c>
      <c r="D27" s="2">
        <v>875</v>
      </c>
      <c r="E27" s="2"/>
      <c r="F27" s="2"/>
      <c r="G27" s="2"/>
      <c r="H27" s="2"/>
      <c r="I27" s="2"/>
      <c r="J27" s="2"/>
      <c r="K27" s="2"/>
      <c r="L27" s="2"/>
      <c r="M27" s="2">
        <v>4244</v>
      </c>
      <c r="N27" s="2">
        <v>5772</v>
      </c>
      <c r="O27" s="2">
        <v>1187</v>
      </c>
      <c r="P27" s="2">
        <v>2555</v>
      </c>
      <c r="Q27" s="2">
        <v>94</v>
      </c>
      <c r="R27" s="2">
        <v>173</v>
      </c>
      <c r="S27" s="2">
        <v>8313</v>
      </c>
      <c r="T27" s="2">
        <v>214</v>
      </c>
      <c r="U27" s="2">
        <v>5112</v>
      </c>
      <c r="V27" s="2">
        <v>1319</v>
      </c>
      <c r="W27" s="2">
        <v>3373</v>
      </c>
      <c r="X27" s="2">
        <v>2924</v>
      </c>
      <c r="Y27" s="2">
        <v>2645</v>
      </c>
      <c r="Z27" s="2">
        <v>3763</v>
      </c>
      <c r="AA27" s="2">
        <v>2040</v>
      </c>
      <c r="AB27" s="2">
        <v>686</v>
      </c>
      <c r="AC27" s="2">
        <v>4393</v>
      </c>
      <c r="AD27" s="2">
        <v>1207</v>
      </c>
      <c r="AE27" s="2">
        <v>750</v>
      </c>
      <c r="AF27" s="2">
        <v>2959</v>
      </c>
      <c r="AG27" s="2">
        <v>5397</v>
      </c>
      <c r="AH27" s="2">
        <v>684</v>
      </c>
      <c r="AI27" s="2"/>
      <c r="AJ27" s="2"/>
      <c r="AK27" s="2"/>
      <c r="AL27" s="2"/>
    </row>
    <row r="28" spans="1:38" ht="12">
      <c r="A28" s="21" t="s">
        <v>67</v>
      </c>
      <c r="B28" s="2">
        <v>1455</v>
      </c>
      <c r="C28" s="2">
        <v>2635</v>
      </c>
      <c r="D28" s="2">
        <v>817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>
        <v>1211</v>
      </c>
      <c r="Q28" s="2">
        <v>57</v>
      </c>
      <c r="R28" s="2">
        <v>131</v>
      </c>
      <c r="S28" s="2">
        <v>4290</v>
      </c>
      <c r="T28" s="2">
        <v>143</v>
      </c>
      <c r="U28" s="2">
        <v>1200</v>
      </c>
      <c r="V28" s="2">
        <v>922</v>
      </c>
      <c r="W28" s="2">
        <v>2554</v>
      </c>
      <c r="X28" s="2">
        <v>1773</v>
      </c>
      <c r="Y28" s="2">
        <v>979</v>
      </c>
      <c r="Z28" s="2">
        <v>1906</v>
      </c>
      <c r="AA28" s="2">
        <v>877</v>
      </c>
      <c r="AB28" s="2">
        <v>454</v>
      </c>
      <c r="AC28" s="2">
        <v>1609</v>
      </c>
      <c r="AD28" s="2">
        <v>891</v>
      </c>
      <c r="AE28" s="2">
        <v>664</v>
      </c>
      <c r="AF28" s="2">
        <v>997</v>
      </c>
      <c r="AG28" s="2">
        <v>3998</v>
      </c>
      <c r="AH28" s="2">
        <v>447</v>
      </c>
      <c r="AI28" s="2"/>
      <c r="AJ28" s="2"/>
      <c r="AK28" s="2">
        <v>3298</v>
      </c>
      <c r="AL28" s="2">
        <v>2458</v>
      </c>
    </row>
    <row r="29" spans="1:38" ht="12">
      <c r="A29" s="21" t="s">
        <v>62</v>
      </c>
      <c r="B29" s="2">
        <v>1750</v>
      </c>
      <c r="C29" s="2">
        <v>964</v>
      </c>
      <c r="D29" s="2">
        <v>127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>
        <v>517</v>
      </c>
      <c r="Q29" s="2">
        <v>36</v>
      </c>
      <c r="R29" s="2">
        <v>175</v>
      </c>
      <c r="S29" s="2">
        <v>2194</v>
      </c>
      <c r="T29" s="2">
        <v>29</v>
      </c>
      <c r="U29" s="2">
        <v>608</v>
      </c>
      <c r="V29" s="2">
        <v>615</v>
      </c>
      <c r="W29" s="2">
        <v>1389</v>
      </c>
      <c r="X29" s="2">
        <v>577</v>
      </c>
      <c r="Y29" s="2">
        <v>514</v>
      </c>
      <c r="Z29" s="2">
        <v>1432</v>
      </c>
      <c r="AA29" s="2">
        <v>660</v>
      </c>
      <c r="AB29" s="2">
        <v>162</v>
      </c>
      <c r="AC29" s="2">
        <v>1062</v>
      </c>
      <c r="AD29" s="2">
        <v>378</v>
      </c>
      <c r="AE29" s="2">
        <v>196</v>
      </c>
      <c r="AF29" s="2">
        <v>1000</v>
      </c>
      <c r="AG29" s="2">
        <v>1184</v>
      </c>
      <c r="AH29" s="2">
        <v>264</v>
      </c>
      <c r="AI29" s="2"/>
      <c r="AJ29" s="2"/>
      <c r="AK29" s="2"/>
      <c r="AL29" s="2"/>
    </row>
    <row r="30" spans="1:38" ht="12">
      <c r="A30" s="21" t="s">
        <v>23</v>
      </c>
      <c r="B30" s="2">
        <v>2087</v>
      </c>
      <c r="C30" s="2">
        <v>2124</v>
      </c>
      <c r="D30" s="2">
        <v>546</v>
      </c>
      <c r="E30" s="2">
        <v>2114</v>
      </c>
      <c r="F30" s="2">
        <v>562</v>
      </c>
      <c r="G30" s="2">
        <v>776</v>
      </c>
      <c r="H30" s="2">
        <v>776</v>
      </c>
      <c r="I30" s="2">
        <v>376</v>
      </c>
      <c r="J30" s="2"/>
      <c r="K30" s="2"/>
      <c r="L30" s="2"/>
      <c r="M30" s="2"/>
      <c r="N30" s="2"/>
      <c r="O30" s="2"/>
      <c r="P30" s="2">
        <v>1799</v>
      </c>
      <c r="Q30" s="2">
        <v>68</v>
      </c>
      <c r="R30" s="2">
        <v>189</v>
      </c>
      <c r="S30" s="2">
        <v>3260</v>
      </c>
      <c r="T30" s="2">
        <v>228</v>
      </c>
      <c r="U30" s="2">
        <v>917</v>
      </c>
      <c r="V30" s="2">
        <v>870</v>
      </c>
      <c r="W30" s="2">
        <v>2640</v>
      </c>
      <c r="X30" s="2">
        <v>1030</v>
      </c>
      <c r="Y30" s="2">
        <v>1067</v>
      </c>
      <c r="Z30" s="2">
        <v>2198</v>
      </c>
      <c r="AA30" s="2">
        <v>626</v>
      </c>
      <c r="AB30" s="2">
        <v>321</v>
      </c>
      <c r="AC30" s="2">
        <v>1599</v>
      </c>
      <c r="AD30" s="2">
        <v>1154</v>
      </c>
      <c r="AE30" s="2">
        <v>481</v>
      </c>
      <c r="AF30" s="2">
        <v>1654</v>
      </c>
      <c r="AG30" s="2">
        <v>1872</v>
      </c>
      <c r="AH30" s="2">
        <v>588</v>
      </c>
      <c r="AI30" s="2"/>
      <c r="AJ30" s="2"/>
      <c r="AK30" s="2"/>
      <c r="AL30" s="2"/>
    </row>
    <row r="31" spans="1:38" ht="12">
      <c r="A31" s="21" t="s">
        <v>65</v>
      </c>
      <c r="B31" s="2">
        <v>2756</v>
      </c>
      <c r="C31" s="2">
        <v>3886</v>
      </c>
      <c r="D31" s="2">
        <v>617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>
        <v>835</v>
      </c>
      <c r="Q31" s="2">
        <v>44</v>
      </c>
      <c r="R31" s="2">
        <v>115</v>
      </c>
      <c r="S31" s="2">
        <v>6609</v>
      </c>
      <c r="T31" s="2">
        <v>113</v>
      </c>
      <c r="U31" s="2">
        <v>2421</v>
      </c>
      <c r="V31" s="2">
        <v>853</v>
      </c>
      <c r="W31" s="2">
        <v>3640</v>
      </c>
      <c r="X31" s="2">
        <v>2221</v>
      </c>
      <c r="Y31" s="2">
        <v>1206</v>
      </c>
      <c r="Z31" s="2">
        <v>3469</v>
      </c>
      <c r="AA31" s="2">
        <v>1302</v>
      </c>
      <c r="AB31" s="2">
        <v>469</v>
      </c>
      <c r="AC31" s="2">
        <v>3056</v>
      </c>
      <c r="AD31" s="2">
        <v>898</v>
      </c>
      <c r="AE31" s="2">
        <v>844</v>
      </c>
      <c r="AF31" s="2">
        <v>2103</v>
      </c>
      <c r="AG31" s="2">
        <v>3548</v>
      </c>
      <c r="AH31" s="2">
        <v>686</v>
      </c>
      <c r="AI31" s="2"/>
      <c r="AJ31" s="2"/>
      <c r="AK31" s="2">
        <v>1936</v>
      </c>
      <c r="AL31" s="2">
        <v>5140</v>
      </c>
    </row>
    <row r="32" spans="1:38" ht="12">
      <c r="A32" s="21" t="s">
        <v>24</v>
      </c>
      <c r="B32" s="2">
        <v>1704</v>
      </c>
      <c r="C32" s="2">
        <v>2830</v>
      </c>
      <c r="D32" s="2">
        <v>580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>
        <v>1773</v>
      </c>
      <c r="Q32" s="2">
        <v>73</v>
      </c>
      <c r="R32" s="2">
        <v>126</v>
      </c>
      <c r="S32" s="2">
        <v>3429</v>
      </c>
      <c r="T32" s="2">
        <v>239</v>
      </c>
      <c r="U32" s="2">
        <v>894</v>
      </c>
      <c r="V32" s="2">
        <v>1261</v>
      </c>
      <c r="W32" s="2">
        <v>2477</v>
      </c>
      <c r="X32" s="2">
        <v>1189</v>
      </c>
      <c r="Y32" s="2">
        <v>1612</v>
      </c>
      <c r="Z32" s="2">
        <v>1907</v>
      </c>
      <c r="AA32" s="2">
        <v>1098</v>
      </c>
      <c r="AB32" s="2">
        <v>309</v>
      </c>
      <c r="AC32" s="2">
        <v>2061</v>
      </c>
      <c r="AD32" s="2">
        <v>418</v>
      </c>
      <c r="AE32" s="2">
        <v>637</v>
      </c>
      <c r="AF32" s="2">
        <v>1139</v>
      </c>
      <c r="AG32" s="2">
        <v>2349</v>
      </c>
      <c r="AH32" s="2">
        <v>1076</v>
      </c>
      <c r="AI32" s="2"/>
      <c r="AJ32" s="2"/>
      <c r="AK32" s="2"/>
      <c r="AL32" s="2"/>
    </row>
    <row r="33" spans="1:38" ht="12">
      <c r="A33" s="21" t="s">
        <v>25</v>
      </c>
      <c r="B33" s="2">
        <v>1225</v>
      </c>
      <c r="C33" s="2">
        <v>3754</v>
      </c>
      <c r="D33" s="2">
        <v>1031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>
        <v>2092</v>
      </c>
      <c r="Q33" s="2">
        <v>76</v>
      </c>
      <c r="R33" s="2">
        <v>175</v>
      </c>
      <c r="S33" s="2">
        <v>4264</v>
      </c>
      <c r="T33" s="2">
        <v>281</v>
      </c>
      <c r="U33" s="2">
        <v>1217</v>
      </c>
      <c r="V33" s="2">
        <v>1192</v>
      </c>
      <c r="W33" s="2">
        <v>3150</v>
      </c>
      <c r="X33" s="2">
        <v>1667</v>
      </c>
      <c r="Y33" s="2">
        <v>1549</v>
      </c>
      <c r="Z33" s="2">
        <v>2396</v>
      </c>
      <c r="AA33" s="2">
        <v>1142</v>
      </c>
      <c r="AB33" s="2">
        <v>567</v>
      </c>
      <c r="AC33" s="2">
        <v>1480</v>
      </c>
      <c r="AD33" s="2">
        <v>945</v>
      </c>
      <c r="AE33" s="2">
        <v>1021</v>
      </c>
      <c r="AF33" s="2">
        <v>460</v>
      </c>
      <c r="AG33" s="2">
        <v>1999</v>
      </c>
      <c r="AH33" s="2">
        <v>4583</v>
      </c>
      <c r="AI33" s="2"/>
      <c r="AJ33" s="2"/>
      <c r="AK33" s="2"/>
      <c r="AL33" s="2"/>
    </row>
    <row r="34" spans="1:38" ht="12">
      <c r="A34" s="21" t="s">
        <v>26</v>
      </c>
      <c r="B34" s="2">
        <v>449</v>
      </c>
      <c r="C34" s="2">
        <v>378</v>
      </c>
      <c r="D34" s="2">
        <v>125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>
        <v>137</v>
      </c>
      <c r="Q34" s="2">
        <v>12</v>
      </c>
      <c r="R34" s="2">
        <v>15</v>
      </c>
      <c r="S34" s="2">
        <v>859</v>
      </c>
      <c r="T34" s="2">
        <v>19</v>
      </c>
      <c r="U34" s="2">
        <v>133</v>
      </c>
      <c r="V34" s="2">
        <v>308</v>
      </c>
      <c r="W34" s="2">
        <v>486</v>
      </c>
      <c r="X34" s="2">
        <v>219</v>
      </c>
      <c r="Y34" s="2">
        <v>188</v>
      </c>
      <c r="Z34" s="2">
        <v>505</v>
      </c>
      <c r="AA34" s="2">
        <v>188</v>
      </c>
      <c r="AB34" s="2">
        <v>78</v>
      </c>
      <c r="AC34" s="2">
        <v>372</v>
      </c>
      <c r="AD34" s="2">
        <v>142</v>
      </c>
      <c r="AE34" s="2">
        <v>113</v>
      </c>
      <c r="AF34" s="2">
        <v>748</v>
      </c>
      <c r="AG34" s="2">
        <v>221</v>
      </c>
      <c r="AH34" s="2">
        <v>44</v>
      </c>
      <c r="AI34" s="2">
        <v>361</v>
      </c>
      <c r="AJ34" s="2">
        <v>577</v>
      </c>
      <c r="AK34" s="2"/>
      <c r="AL34" s="2"/>
    </row>
    <row r="35" spans="1:38" ht="12">
      <c r="A35" s="21" t="s">
        <v>27</v>
      </c>
      <c r="B35" s="2">
        <v>979</v>
      </c>
      <c r="C35" s="2">
        <v>1906</v>
      </c>
      <c r="D35" s="2">
        <v>220</v>
      </c>
      <c r="E35" s="2"/>
      <c r="F35" s="2"/>
      <c r="G35" s="2"/>
      <c r="H35" s="2"/>
      <c r="I35" s="2"/>
      <c r="J35" s="2"/>
      <c r="K35" s="2"/>
      <c r="L35" s="2"/>
      <c r="M35" s="2">
        <v>1655</v>
      </c>
      <c r="N35" s="2">
        <v>1588</v>
      </c>
      <c r="O35" s="2">
        <v>194</v>
      </c>
      <c r="P35" s="2">
        <v>423</v>
      </c>
      <c r="Q35" s="2">
        <v>31</v>
      </c>
      <c r="R35" s="2">
        <v>50</v>
      </c>
      <c r="S35" s="2">
        <v>3002</v>
      </c>
      <c r="T35" s="2">
        <v>33</v>
      </c>
      <c r="U35" s="2">
        <v>1667</v>
      </c>
      <c r="V35" s="2">
        <v>406</v>
      </c>
      <c r="W35" s="2">
        <v>899</v>
      </c>
      <c r="X35" s="2">
        <v>663</v>
      </c>
      <c r="Y35" s="2">
        <v>1443</v>
      </c>
      <c r="Z35" s="2">
        <v>875</v>
      </c>
      <c r="AA35" s="2">
        <v>378</v>
      </c>
      <c r="AB35" s="2">
        <v>113</v>
      </c>
      <c r="AC35" s="2">
        <v>1917</v>
      </c>
      <c r="AD35" s="2">
        <v>327</v>
      </c>
      <c r="AE35" s="2">
        <v>171</v>
      </c>
      <c r="AF35" s="2">
        <v>707</v>
      </c>
      <c r="AG35" s="2">
        <v>1966</v>
      </c>
      <c r="AH35" s="2">
        <v>224</v>
      </c>
      <c r="AI35" s="2"/>
      <c r="AJ35" s="2"/>
      <c r="AK35" s="2"/>
      <c r="AL35" s="2"/>
    </row>
    <row r="36" spans="1:38" ht="12">
      <c r="A36" s="21" t="s">
        <v>28</v>
      </c>
      <c r="B36" s="2">
        <v>2830</v>
      </c>
      <c r="C36" s="2">
        <v>2206</v>
      </c>
      <c r="D36" s="2">
        <v>266</v>
      </c>
      <c r="E36" s="2"/>
      <c r="F36" s="2"/>
      <c r="G36" s="2"/>
      <c r="H36" s="2"/>
      <c r="I36" s="2"/>
      <c r="J36" s="2"/>
      <c r="K36" s="2"/>
      <c r="L36" s="2"/>
      <c r="M36" s="2">
        <v>3417</v>
      </c>
      <c r="N36" s="2">
        <v>1498</v>
      </c>
      <c r="O36" s="2">
        <v>695</v>
      </c>
      <c r="P36" s="2">
        <v>1138</v>
      </c>
      <c r="Q36" s="2">
        <v>45</v>
      </c>
      <c r="R36" s="2">
        <v>67</v>
      </c>
      <c r="S36" s="2">
        <v>4333</v>
      </c>
      <c r="T36" s="2">
        <v>124</v>
      </c>
      <c r="U36" s="2">
        <v>2765</v>
      </c>
      <c r="V36" s="2">
        <v>576</v>
      </c>
      <c r="W36" s="2">
        <v>1634</v>
      </c>
      <c r="X36" s="2">
        <v>2504</v>
      </c>
      <c r="Y36" s="2">
        <v>1579</v>
      </c>
      <c r="Z36" s="2">
        <v>1052</v>
      </c>
      <c r="AA36" s="2">
        <v>771</v>
      </c>
      <c r="AB36" s="2">
        <v>164</v>
      </c>
      <c r="AC36" s="2">
        <v>3111</v>
      </c>
      <c r="AD36" s="2">
        <v>397</v>
      </c>
      <c r="AE36" s="2">
        <v>341</v>
      </c>
      <c r="AF36" s="2">
        <v>657</v>
      </c>
      <c r="AG36" s="2">
        <v>3619</v>
      </c>
      <c r="AH36" s="2">
        <v>568</v>
      </c>
      <c r="AI36" s="2"/>
      <c r="AJ36" s="2"/>
      <c r="AK36" s="2"/>
      <c r="AL36" s="2"/>
    </row>
    <row r="37" spans="1:38" ht="12">
      <c r="A37" s="21" t="s">
        <v>29</v>
      </c>
      <c r="B37" s="2">
        <v>1508</v>
      </c>
      <c r="C37" s="2">
        <v>1365</v>
      </c>
      <c r="D37" s="2">
        <v>547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>
        <v>864</v>
      </c>
      <c r="Q37" s="2">
        <v>52</v>
      </c>
      <c r="R37" s="2">
        <v>94</v>
      </c>
      <c r="S37" s="2">
        <v>2655</v>
      </c>
      <c r="T37" s="2">
        <v>134</v>
      </c>
      <c r="U37" s="2">
        <v>1178</v>
      </c>
      <c r="V37" s="2">
        <v>730</v>
      </c>
      <c r="W37" s="2">
        <v>1326</v>
      </c>
      <c r="X37" s="2">
        <v>670</v>
      </c>
      <c r="Y37" s="2">
        <v>671</v>
      </c>
      <c r="Z37" s="2">
        <v>1879</v>
      </c>
      <c r="AA37" s="2">
        <v>842</v>
      </c>
      <c r="AB37" s="2">
        <v>248</v>
      </c>
      <c r="AC37" s="2">
        <v>1150</v>
      </c>
      <c r="AD37" s="2">
        <v>464</v>
      </c>
      <c r="AE37" s="2">
        <v>296</v>
      </c>
      <c r="AF37" s="2">
        <v>2154</v>
      </c>
      <c r="AG37" s="2">
        <v>916</v>
      </c>
      <c r="AH37" s="2">
        <v>345</v>
      </c>
      <c r="AI37" s="2">
        <v>808</v>
      </c>
      <c r="AJ37" s="2">
        <v>2810</v>
      </c>
      <c r="AK37" s="2"/>
      <c r="AL37" s="2"/>
    </row>
    <row r="38" spans="1:38" ht="12">
      <c r="A38" s="21" t="s">
        <v>30</v>
      </c>
      <c r="B38" s="2">
        <v>2927</v>
      </c>
      <c r="C38" s="2">
        <v>1924</v>
      </c>
      <c r="D38" s="2">
        <v>879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>
        <v>1175</v>
      </c>
      <c r="Q38" s="2">
        <v>48</v>
      </c>
      <c r="R38" s="2">
        <v>138</v>
      </c>
      <c r="S38" s="2">
        <v>4766</v>
      </c>
      <c r="T38" s="2">
        <v>138</v>
      </c>
      <c r="U38" s="2">
        <v>1279</v>
      </c>
      <c r="V38" s="2">
        <v>1500</v>
      </c>
      <c r="W38" s="2">
        <v>2580</v>
      </c>
      <c r="X38" s="2">
        <v>1331</v>
      </c>
      <c r="Y38" s="2">
        <v>1031</v>
      </c>
      <c r="Z38" s="2">
        <v>2864</v>
      </c>
      <c r="AA38" s="2">
        <v>1526</v>
      </c>
      <c r="AB38" s="2">
        <v>385</v>
      </c>
      <c r="AC38" s="2">
        <v>1645</v>
      </c>
      <c r="AD38" s="2">
        <v>828</v>
      </c>
      <c r="AE38" s="2">
        <v>581</v>
      </c>
      <c r="AF38" s="2">
        <v>4129</v>
      </c>
      <c r="AG38" s="2">
        <v>1427</v>
      </c>
      <c r="AH38" s="2">
        <v>312</v>
      </c>
      <c r="AI38" s="2">
        <v>1582</v>
      </c>
      <c r="AJ38" s="2">
        <v>3935</v>
      </c>
      <c r="AK38" s="2"/>
      <c r="AL38" s="2"/>
    </row>
    <row r="39" spans="1:38" ht="12">
      <c r="A39" s="21" t="s">
        <v>31</v>
      </c>
      <c r="B39" s="2">
        <v>748</v>
      </c>
      <c r="C39" s="2">
        <v>1837</v>
      </c>
      <c r="D39" s="2">
        <v>424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>
        <v>618</v>
      </c>
      <c r="Q39" s="2">
        <v>42</v>
      </c>
      <c r="R39" s="2">
        <v>86</v>
      </c>
      <c r="S39" s="2">
        <v>2532</v>
      </c>
      <c r="T39" s="2">
        <v>83</v>
      </c>
      <c r="U39" s="2">
        <v>452</v>
      </c>
      <c r="V39" s="2">
        <v>454</v>
      </c>
      <c r="W39" s="2">
        <v>1927</v>
      </c>
      <c r="X39" s="2">
        <v>739</v>
      </c>
      <c r="Y39" s="2">
        <v>650</v>
      </c>
      <c r="Z39" s="2">
        <v>1348</v>
      </c>
      <c r="AA39" s="2">
        <v>451</v>
      </c>
      <c r="AB39" s="2">
        <v>244</v>
      </c>
      <c r="AC39" s="2">
        <v>975</v>
      </c>
      <c r="AD39" s="2">
        <v>455</v>
      </c>
      <c r="AE39" s="2">
        <v>398</v>
      </c>
      <c r="AF39" s="2">
        <v>531</v>
      </c>
      <c r="AG39" s="2">
        <v>1790</v>
      </c>
      <c r="AH39" s="2">
        <v>362</v>
      </c>
      <c r="AI39" s="2"/>
      <c r="AJ39" s="2"/>
      <c r="AK39" s="2">
        <v>1158</v>
      </c>
      <c r="AL39" s="2">
        <v>2074</v>
      </c>
    </row>
    <row r="40" spans="1:38" ht="12">
      <c r="A40" s="21" t="s">
        <v>32</v>
      </c>
      <c r="B40" s="2">
        <v>23884</v>
      </c>
      <c r="C40" s="2">
        <v>24219</v>
      </c>
      <c r="D40" s="2">
        <v>4503</v>
      </c>
      <c r="E40" s="2"/>
      <c r="F40" s="2"/>
      <c r="G40" s="2"/>
      <c r="H40" s="2"/>
      <c r="I40" s="2"/>
      <c r="J40" s="2"/>
      <c r="K40" s="2"/>
      <c r="L40" s="2"/>
      <c r="M40" s="2">
        <v>19596</v>
      </c>
      <c r="N40" s="2">
        <v>18938</v>
      </c>
      <c r="O40" s="2">
        <v>4163</v>
      </c>
      <c r="P40" s="2">
        <v>4686</v>
      </c>
      <c r="Q40" s="2">
        <v>244</v>
      </c>
      <c r="R40" s="2">
        <v>684</v>
      </c>
      <c r="S40" s="2">
        <v>48942</v>
      </c>
      <c r="T40" s="2">
        <v>335</v>
      </c>
      <c r="U40" s="2">
        <v>26211</v>
      </c>
      <c r="V40" s="2">
        <v>4985</v>
      </c>
      <c r="W40" s="2">
        <v>20052</v>
      </c>
      <c r="X40" s="2">
        <v>23347</v>
      </c>
      <c r="Y40" s="2">
        <v>6849</v>
      </c>
      <c r="Z40" s="2">
        <v>20731</v>
      </c>
      <c r="AA40" s="2">
        <v>7976</v>
      </c>
      <c r="AB40" s="2">
        <v>2633</v>
      </c>
      <c r="AC40" s="2">
        <v>30053</v>
      </c>
      <c r="AD40" s="2">
        <v>6030</v>
      </c>
      <c r="AE40" s="2">
        <v>3492</v>
      </c>
      <c r="AF40" s="2">
        <v>19221</v>
      </c>
      <c r="AG40" s="2">
        <v>25673</v>
      </c>
      <c r="AH40" s="2">
        <v>4546</v>
      </c>
      <c r="AI40" s="2"/>
      <c r="AJ40" s="2"/>
      <c r="AK40" s="2"/>
      <c r="AL40" s="2"/>
    </row>
    <row r="41" spans="1:38" ht="12">
      <c r="A41" s="21" t="s">
        <v>33</v>
      </c>
      <c r="B41" s="2">
        <v>939</v>
      </c>
      <c r="C41" s="2">
        <v>2066</v>
      </c>
      <c r="D41" s="2">
        <v>629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v>1151</v>
      </c>
      <c r="Q41" s="2">
        <v>61</v>
      </c>
      <c r="R41" s="2">
        <v>131</v>
      </c>
      <c r="S41" s="2">
        <v>2758</v>
      </c>
      <c r="T41" s="2">
        <v>183</v>
      </c>
      <c r="U41" s="2">
        <v>821</v>
      </c>
      <c r="V41" s="2">
        <v>734</v>
      </c>
      <c r="W41" s="2">
        <v>1883</v>
      </c>
      <c r="X41" s="2">
        <v>732</v>
      </c>
      <c r="Y41" s="2">
        <v>1190</v>
      </c>
      <c r="Z41" s="2">
        <v>1465</v>
      </c>
      <c r="AA41" s="2">
        <v>932</v>
      </c>
      <c r="AB41" s="2">
        <v>299</v>
      </c>
      <c r="AC41" s="2">
        <v>1084</v>
      </c>
      <c r="AD41" s="2">
        <f>1+5+4+2+12+33+37+49+15+8+4+5+12+8+23+11+62+25+13+10+4+4+13+16+2+1</f>
        <v>379</v>
      </c>
      <c r="AE41" s="2">
        <f>7+5+5+7+8+40+35+81+22+6+5+20+17+9+31+14+69+32+10+18+6+9+25+40+3+6</f>
        <v>530</v>
      </c>
      <c r="AF41" s="2">
        <v>804</v>
      </c>
      <c r="AG41" s="2">
        <v>1810</v>
      </c>
      <c r="AH41" s="2">
        <v>745</v>
      </c>
      <c r="AI41" s="2"/>
      <c r="AJ41" s="2"/>
      <c r="AK41" s="2"/>
      <c r="AL41" s="2"/>
    </row>
    <row r="42" spans="1:38" ht="12">
      <c r="A42" s="21" t="s">
        <v>34</v>
      </c>
      <c r="B42" s="2">
        <v>3005</v>
      </c>
      <c r="C42" s="2">
        <v>7040</v>
      </c>
      <c r="D42" s="2">
        <v>1358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>
        <v>3128</v>
      </c>
      <c r="Q42" s="2">
        <v>152</v>
      </c>
      <c r="R42" s="2">
        <v>428</v>
      </c>
      <c r="S42" s="2">
        <v>8610</v>
      </c>
      <c r="T42" s="2">
        <v>498</v>
      </c>
      <c r="U42" s="2">
        <v>2391</v>
      </c>
      <c r="V42" s="2">
        <v>1605</v>
      </c>
      <c r="W42" s="2">
        <v>6499</v>
      </c>
      <c r="X42" s="2">
        <v>3454</v>
      </c>
      <c r="Y42" s="2">
        <v>1868</v>
      </c>
      <c r="Z42" s="2">
        <v>4950</v>
      </c>
      <c r="AA42" s="2">
        <v>2231</v>
      </c>
      <c r="AB42" s="2">
        <v>876</v>
      </c>
      <c r="AC42" s="2">
        <v>3269</v>
      </c>
      <c r="AD42" s="2">
        <v>1542</v>
      </c>
      <c r="AE42" s="2">
        <v>1653</v>
      </c>
      <c r="AF42" s="2">
        <v>2278</v>
      </c>
      <c r="AG42" s="2">
        <v>4407</v>
      </c>
      <c r="AH42" s="2">
        <v>3229</v>
      </c>
      <c r="AI42" s="2"/>
      <c r="AJ42" s="2"/>
      <c r="AK42" s="2"/>
      <c r="AL42" s="2"/>
    </row>
    <row r="43" spans="1:38" ht="12">
      <c r="A43" s="21" t="s">
        <v>35</v>
      </c>
      <c r="B43" s="2">
        <v>1582</v>
      </c>
      <c r="C43" s="2">
        <v>5037</v>
      </c>
      <c r="D43" s="2">
        <v>869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>
        <v>1896</v>
      </c>
      <c r="Q43" s="2">
        <v>92</v>
      </c>
      <c r="R43" s="2">
        <v>216</v>
      </c>
      <c r="S43" s="2">
        <v>5363</v>
      </c>
      <c r="T43" s="2">
        <v>323</v>
      </c>
      <c r="U43" s="2">
        <v>1503</v>
      </c>
      <c r="V43" s="2">
        <v>1420</v>
      </c>
      <c r="W43" s="2">
        <v>3856</v>
      </c>
      <c r="X43" s="2">
        <v>2258</v>
      </c>
      <c r="Y43" s="2">
        <v>1580</v>
      </c>
      <c r="Z43" s="2">
        <v>2767</v>
      </c>
      <c r="AA43" s="2">
        <v>1163</v>
      </c>
      <c r="AB43" s="2">
        <v>614</v>
      </c>
      <c r="AC43" s="2">
        <v>2233</v>
      </c>
      <c r="AD43" s="2">
        <v>1048</v>
      </c>
      <c r="AE43" s="2">
        <v>1068</v>
      </c>
      <c r="AF43" s="2">
        <v>1446</v>
      </c>
      <c r="AG43" s="2">
        <v>3195</v>
      </c>
      <c r="AH43" s="2">
        <v>2067</v>
      </c>
      <c r="AI43" s="2"/>
      <c r="AJ43" s="2"/>
      <c r="AK43" s="2"/>
      <c r="AL43" s="2"/>
    </row>
    <row r="44" spans="1:38" ht="12">
      <c r="A44" s="23" t="s">
        <v>36</v>
      </c>
      <c r="B44" s="2">
        <v>2602</v>
      </c>
      <c r="C44" s="2">
        <v>1962</v>
      </c>
      <c r="D44" s="2">
        <v>256</v>
      </c>
      <c r="E44" s="2"/>
      <c r="F44" s="2"/>
      <c r="G44" s="2"/>
      <c r="H44" s="2"/>
      <c r="I44" s="2"/>
      <c r="J44" s="2">
        <v>299</v>
      </c>
      <c r="K44" s="2">
        <v>4018</v>
      </c>
      <c r="L44" s="2">
        <v>676</v>
      </c>
      <c r="M44" s="2"/>
      <c r="N44" s="2"/>
      <c r="O44" s="2"/>
      <c r="P44" s="2">
        <v>807</v>
      </c>
      <c r="Q44" s="2">
        <v>47</v>
      </c>
      <c r="R44" s="2">
        <v>118</v>
      </c>
      <c r="S44" s="2">
        <v>4019</v>
      </c>
      <c r="T44" s="2">
        <v>111</v>
      </c>
      <c r="U44" s="2">
        <v>2518</v>
      </c>
      <c r="V44" s="2">
        <v>552</v>
      </c>
      <c r="W44" s="2">
        <v>1708</v>
      </c>
      <c r="X44" s="2">
        <v>1367</v>
      </c>
      <c r="Y44" s="2">
        <v>1278</v>
      </c>
      <c r="Z44" s="2">
        <v>1833</v>
      </c>
      <c r="AA44" s="2">
        <v>1259</v>
      </c>
      <c r="AB44" s="2">
        <v>221</v>
      </c>
      <c r="AC44" s="2">
        <v>2108</v>
      </c>
      <c r="AD44" s="2">
        <v>532</v>
      </c>
      <c r="AE44" s="2">
        <v>272</v>
      </c>
      <c r="AF44" s="2">
        <v>1531</v>
      </c>
      <c r="AG44" s="2">
        <v>2202</v>
      </c>
      <c r="AH44" s="2">
        <v>371</v>
      </c>
      <c r="AI44" s="2">
        <v>1970</v>
      </c>
      <c r="AJ44" s="2">
        <v>2448</v>
      </c>
      <c r="AK44" s="2"/>
      <c r="AL44" s="2"/>
    </row>
    <row r="45" spans="1:38" ht="12">
      <c r="A45" s="21" t="s">
        <v>37</v>
      </c>
      <c r="B45" s="2">
        <v>1152</v>
      </c>
      <c r="C45" s="2">
        <v>4660</v>
      </c>
      <c r="D45" s="2">
        <v>603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>
        <v>1667</v>
      </c>
      <c r="Q45" s="2">
        <v>100</v>
      </c>
      <c r="R45" s="2">
        <v>156</v>
      </c>
      <c r="S45" s="2">
        <v>4471</v>
      </c>
      <c r="T45" s="2">
        <v>194</v>
      </c>
      <c r="U45" s="2">
        <v>880</v>
      </c>
      <c r="V45" s="2">
        <v>1451</v>
      </c>
      <c r="W45" s="2">
        <v>3271</v>
      </c>
      <c r="X45" s="2">
        <v>1716</v>
      </c>
      <c r="Y45" s="2">
        <v>1373</v>
      </c>
      <c r="Z45" s="2">
        <v>2361</v>
      </c>
      <c r="AA45" s="2">
        <v>1608</v>
      </c>
      <c r="AB45" s="2">
        <v>424</v>
      </c>
      <c r="AC45" s="2">
        <v>1590</v>
      </c>
      <c r="AD45" s="2">
        <v>763</v>
      </c>
      <c r="AE45" s="2">
        <v>764</v>
      </c>
      <c r="AF45" s="2">
        <v>1253</v>
      </c>
      <c r="AG45" s="2">
        <v>2975</v>
      </c>
      <c r="AH45" s="2">
        <v>1072</v>
      </c>
      <c r="AI45" s="2"/>
      <c r="AJ45" s="2"/>
      <c r="AK45" s="2">
        <v>1679</v>
      </c>
      <c r="AL45" s="2">
        <v>4470</v>
      </c>
    </row>
    <row r="46" spans="1:38" ht="12">
      <c r="A46" s="21" t="s">
        <v>38</v>
      </c>
      <c r="B46" s="2">
        <v>2304</v>
      </c>
      <c r="C46" s="2">
        <v>1028</v>
      </c>
      <c r="D46" s="2">
        <v>156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>
        <v>955</v>
      </c>
      <c r="Q46" s="2">
        <v>32</v>
      </c>
      <c r="R46" s="2">
        <v>60</v>
      </c>
      <c r="S46" s="2">
        <v>2815</v>
      </c>
      <c r="T46" s="2">
        <v>65</v>
      </c>
      <c r="U46" s="2">
        <v>1361</v>
      </c>
      <c r="V46" s="2">
        <v>537</v>
      </c>
      <c r="W46" s="2">
        <v>1144</v>
      </c>
      <c r="X46" s="2">
        <v>1058</v>
      </c>
      <c r="Y46" s="2">
        <v>881</v>
      </c>
      <c r="Z46" s="2">
        <v>1026</v>
      </c>
      <c r="AA46" s="2">
        <v>448</v>
      </c>
      <c r="AB46" s="2">
        <v>160</v>
      </c>
      <c r="AC46" s="2">
        <v>1548</v>
      </c>
      <c r="AD46" s="2">
        <v>455</v>
      </c>
      <c r="AE46" s="2">
        <v>271</v>
      </c>
      <c r="AF46" s="2">
        <v>1156</v>
      </c>
      <c r="AG46" s="2">
        <v>1273</v>
      </c>
      <c r="AH46" s="2">
        <v>337</v>
      </c>
      <c r="AI46" s="2"/>
      <c r="AJ46" s="2"/>
      <c r="AK46" s="2"/>
      <c r="AL46" s="2"/>
    </row>
    <row r="47" spans="1:38" ht="12">
      <c r="A47" s="21" t="s">
        <v>39</v>
      </c>
      <c r="B47" s="2">
        <v>3286</v>
      </c>
      <c r="C47" s="2">
        <v>1093</v>
      </c>
      <c r="D47" s="2">
        <v>139</v>
      </c>
      <c r="E47" s="2"/>
      <c r="F47" s="2"/>
      <c r="G47" s="2"/>
      <c r="H47" s="2"/>
      <c r="I47" s="2"/>
      <c r="J47" s="2">
        <v>469</v>
      </c>
      <c r="K47" s="2">
        <v>3139</v>
      </c>
      <c r="L47" s="2">
        <v>776</v>
      </c>
      <c r="M47" s="2"/>
      <c r="N47" s="2"/>
      <c r="O47" s="2"/>
      <c r="P47" s="2">
        <v>500</v>
      </c>
      <c r="Q47" s="2">
        <v>30</v>
      </c>
      <c r="R47" s="2">
        <v>72</v>
      </c>
      <c r="S47" s="2">
        <v>4074</v>
      </c>
      <c r="T47" s="2">
        <v>40</v>
      </c>
      <c r="U47" s="2">
        <v>2131</v>
      </c>
      <c r="V47" s="2">
        <v>1109</v>
      </c>
      <c r="W47" s="2">
        <v>1160</v>
      </c>
      <c r="X47" s="2">
        <v>1454</v>
      </c>
      <c r="Y47" s="2">
        <v>1328</v>
      </c>
      <c r="Z47" s="2">
        <v>1458</v>
      </c>
      <c r="AA47" s="2">
        <v>1232</v>
      </c>
      <c r="AB47" s="2">
        <v>184</v>
      </c>
      <c r="AC47" s="2">
        <v>2031</v>
      </c>
      <c r="AD47" s="2">
        <v>455</v>
      </c>
      <c r="AE47" s="2">
        <v>265</v>
      </c>
      <c r="AF47" s="2">
        <v>2104</v>
      </c>
      <c r="AG47" s="2">
        <v>1654</v>
      </c>
      <c r="AH47" s="2">
        <v>328</v>
      </c>
      <c r="AI47" s="2"/>
      <c r="AJ47" s="2"/>
      <c r="AK47" s="2"/>
      <c r="AL47" s="2"/>
    </row>
    <row r="48" spans="1:38" ht="12">
      <c r="A48" s="21" t="s">
        <v>40</v>
      </c>
      <c r="B48" s="2">
        <v>5442</v>
      </c>
      <c r="C48" s="2">
        <v>9879</v>
      </c>
      <c r="D48" s="2">
        <v>1413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>
        <v>1468</v>
      </c>
      <c r="Q48" s="2">
        <v>171</v>
      </c>
      <c r="R48" s="2">
        <v>420</v>
      </c>
      <c r="S48" s="2">
        <v>15780</v>
      </c>
      <c r="T48" s="2">
        <v>310</v>
      </c>
      <c r="U48" s="2">
        <v>4086</v>
      </c>
      <c r="V48" s="2">
        <v>2475</v>
      </c>
      <c r="W48" s="2">
        <v>9473</v>
      </c>
      <c r="X48" s="2">
        <v>5385</v>
      </c>
      <c r="Y48" s="2">
        <v>2988</v>
      </c>
      <c r="Z48" s="2">
        <v>7095</v>
      </c>
      <c r="AA48" s="2">
        <v>2900</v>
      </c>
      <c r="AB48" s="2">
        <v>1024</v>
      </c>
      <c r="AC48" s="2">
        <v>6204</v>
      </c>
      <c r="AD48" s="2">
        <v>2617</v>
      </c>
      <c r="AE48" s="2">
        <v>1768</v>
      </c>
      <c r="AF48" s="2">
        <v>4606</v>
      </c>
      <c r="AG48" s="2">
        <v>7786</v>
      </c>
      <c r="AH48" s="2">
        <v>1953</v>
      </c>
      <c r="AI48" s="2"/>
      <c r="AJ48" s="2"/>
      <c r="AK48" s="2">
        <v>4138</v>
      </c>
      <c r="AL48" s="2">
        <v>13296</v>
      </c>
    </row>
    <row r="49" spans="1:38" ht="12">
      <c r="A49" s="21" t="s">
        <v>41</v>
      </c>
      <c r="B49" s="2">
        <v>1982</v>
      </c>
      <c r="C49" s="2">
        <v>2372</v>
      </c>
      <c r="D49" s="2">
        <v>453</v>
      </c>
      <c r="E49" s="2"/>
      <c r="F49" s="2"/>
      <c r="G49" s="2"/>
      <c r="H49" s="2"/>
      <c r="I49" s="2"/>
      <c r="J49" s="2"/>
      <c r="K49" s="2"/>
      <c r="L49" s="2"/>
      <c r="M49" s="2">
        <v>2062</v>
      </c>
      <c r="N49" s="2">
        <v>2523</v>
      </c>
      <c r="O49" s="2">
        <v>698</v>
      </c>
      <c r="P49" s="2">
        <v>1244</v>
      </c>
      <c r="Q49" s="2">
        <v>71</v>
      </c>
      <c r="R49" s="2">
        <v>83</v>
      </c>
      <c r="S49" s="2">
        <v>3994</v>
      </c>
      <c r="T49" s="2">
        <v>111</v>
      </c>
      <c r="U49" s="2">
        <v>1712</v>
      </c>
      <c r="V49" s="2">
        <v>810</v>
      </c>
      <c r="W49" s="2">
        <v>2003</v>
      </c>
      <c r="X49" s="2">
        <v>1861</v>
      </c>
      <c r="Y49" s="2">
        <v>1111</v>
      </c>
      <c r="Z49" s="2">
        <v>1627</v>
      </c>
      <c r="AA49" s="2">
        <v>837</v>
      </c>
      <c r="AB49" s="2">
        <v>326</v>
      </c>
      <c r="AC49" s="2">
        <v>2091</v>
      </c>
      <c r="AD49" s="2">
        <v>607</v>
      </c>
      <c r="AE49" s="2">
        <v>463</v>
      </c>
      <c r="AF49" s="2">
        <v>1635</v>
      </c>
      <c r="AG49" s="2">
        <v>1335</v>
      </c>
      <c r="AH49" s="2">
        <v>1489</v>
      </c>
      <c r="AI49" s="2"/>
      <c r="AJ49" s="2"/>
      <c r="AK49" s="2"/>
      <c r="AL49" s="2"/>
    </row>
    <row r="50" spans="1:38" ht="12">
      <c r="A50" s="21" t="s">
        <v>42</v>
      </c>
      <c r="B50" s="2">
        <v>1656</v>
      </c>
      <c r="C50" s="2">
        <v>4148</v>
      </c>
      <c r="D50" s="2">
        <v>800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>
        <v>2192</v>
      </c>
      <c r="Q50" s="2">
        <v>98</v>
      </c>
      <c r="R50" s="2">
        <v>203</v>
      </c>
      <c r="S50" s="2">
        <v>4539</v>
      </c>
      <c r="T50" s="2">
        <v>298</v>
      </c>
      <c r="U50" s="2">
        <v>1292</v>
      </c>
      <c r="V50" s="2">
        <v>1562</v>
      </c>
      <c r="W50" s="2">
        <v>3299</v>
      </c>
      <c r="X50" s="2">
        <v>1731</v>
      </c>
      <c r="Y50" s="2">
        <v>1721</v>
      </c>
      <c r="Z50" s="2">
        <v>2692</v>
      </c>
      <c r="AA50" s="2">
        <v>1509</v>
      </c>
      <c r="AB50" s="2">
        <v>542</v>
      </c>
      <c r="AC50" s="2">
        <v>1941</v>
      </c>
      <c r="AD50" s="2">
        <v>993</v>
      </c>
      <c r="AE50" s="2">
        <v>890</v>
      </c>
      <c r="AF50" s="2">
        <v>1131</v>
      </c>
      <c r="AG50" s="2">
        <v>3014</v>
      </c>
      <c r="AH50" s="2">
        <v>1990</v>
      </c>
      <c r="AI50" s="2"/>
      <c r="AJ50" s="2"/>
      <c r="AK50" s="2"/>
      <c r="AL50" s="2"/>
    </row>
    <row r="51" spans="1:38" ht="12">
      <c r="A51" s="21" t="s">
        <v>43</v>
      </c>
      <c r="B51" s="2">
        <v>1752</v>
      </c>
      <c r="C51" s="2">
        <v>2818</v>
      </c>
      <c r="D51" s="2">
        <v>631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>
        <v>1162</v>
      </c>
      <c r="Q51" s="2">
        <v>48</v>
      </c>
      <c r="R51" s="2">
        <v>150</v>
      </c>
      <c r="S51" s="2">
        <v>4378</v>
      </c>
      <c r="T51" s="2">
        <v>167</v>
      </c>
      <c r="U51" s="2">
        <v>807</v>
      </c>
      <c r="V51" s="2">
        <v>1003</v>
      </c>
      <c r="W51" s="2">
        <v>3026</v>
      </c>
      <c r="X51" s="2">
        <v>1084</v>
      </c>
      <c r="Y51" s="2">
        <v>896</v>
      </c>
      <c r="Z51" s="2">
        <v>2920</v>
      </c>
      <c r="AA51" s="2">
        <v>998</v>
      </c>
      <c r="AB51" s="2">
        <v>447</v>
      </c>
      <c r="AC51" s="2">
        <v>1680</v>
      </c>
      <c r="AD51" s="2">
        <v>762</v>
      </c>
      <c r="AE51" s="2">
        <v>612</v>
      </c>
      <c r="AF51" s="2">
        <v>1172</v>
      </c>
      <c r="AG51" s="2">
        <v>2801</v>
      </c>
      <c r="AH51" s="2">
        <v>539</v>
      </c>
      <c r="AI51" s="2"/>
      <c r="AJ51" s="2"/>
      <c r="AK51" s="2"/>
      <c r="AL51" s="2"/>
    </row>
    <row r="52" spans="1:38" ht="12">
      <c r="A52" s="21" t="s">
        <v>63</v>
      </c>
      <c r="B52" s="2">
        <v>12540</v>
      </c>
      <c r="C52" s="2">
        <v>6689</v>
      </c>
      <c r="D52" s="2">
        <v>1253</v>
      </c>
      <c r="E52" s="2">
        <v>5669</v>
      </c>
      <c r="F52" s="2">
        <v>1809</v>
      </c>
      <c r="G52" s="2">
        <v>6250</v>
      </c>
      <c r="H52" s="2">
        <v>5709</v>
      </c>
      <c r="I52" s="2">
        <v>1686</v>
      </c>
      <c r="J52" s="2"/>
      <c r="K52" s="2"/>
      <c r="L52" s="2"/>
      <c r="M52" s="2"/>
      <c r="N52" s="2"/>
      <c r="O52" s="2"/>
      <c r="P52" s="2">
        <v>2601</v>
      </c>
      <c r="Q52" s="2">
        <v>264</v>
      </c>
      <c r="R52" s="2">
        <v>491</v>
      </c>
      <c r="S52" s="2">
        <v>20257</v>
      </c>
      <c r="T52" s="2">
        <v>270</v>
      </c>
      <c r="U52" s="2">
        <v>7962</v>
      </c>
      <c r="V52" s="2">
        <v>2674</v>
      </c>
      <c r="W52" s="2">
        <v>7787</v>
      </c>
      <c r="X52" s="2">
        <v>6034</v>
      </c>
      <c r="Y52" s="2">
        <v>5910</v>
      </c>
      <c r="Z52" s="2">
        <v>7182</v>
      </c>
      <c r="AA52" s="2">
        <v>2421</v>
      </c>
      <c r="AB52" s="2">
        <v>1664</v>
      </c>
      <c r="AC52" s="2">
        <v>8445</v>
      </c>
      <c r="AD52" s="2">
        <v>3544</v>
      </c>
      <c r="AE52" s="2">
        <v>2387</v>
      </c>
      <c r="AF52" s="2">
        <v>7088</v>
      </c>
      <c r="AG52" s="2">
        <v>7833</v>
      </c>
      <c r="AH52" s="2">
        <v>2416</v>
      </c>
      <c r="AI52" s="2"/>
      <c r="AJ52" s="2"/>
      <c r="AK52" s="2"/>
      <c r="AL52" s="2"/>
    </row>
    <row r="53" spans="1:38" ht="12">
      <c r="A53" s="21" t="s">
        <v>45</v>
      </c>
      <c r="B53" s="2">
        <v>1410</v>
      </c>
      <c r="C53" s="2">
        <v>991</v>
      </c>
      <c r="D53" s="2">
        <v>340</v>
      </c>
      <c r="E53" s="2">
        <v>1214</v>
      </c>
      <c r="F53" s="2">
        <v>303</v>
      </c>
      <c r="G53" s="2">
        <v>535</v>
      </c>
      <c r="H53" s="2">
        <v>363</v>
      </c>
      <c r="I53" s="2">
        <v>274</v>
      </c>
      <c r="J53" s="2"/>
      <c r="K53" s="2"/>
      <c r="L53" s="2"/>
      <c r="M53" s="2"/>
      <c r="N53" s="2"/>
      <c r="O53" s="2"/>
      <c r="P53" s="2">
        <v>802</v>
      </c>
      <c r="Q53" s="2">
        <v>23</v>
      </c>
      <c r="R53" s="2">
        <v>53</v>
      </c>
      <c r="S53" s="2">
        <v>2078</v>
      </c>
      <c r="T53" s="2">
        <v>40</v>
      </c>
      <c r="U53" s="2">
        <v>783</v>
      </c>
      <c r="V53" s="2">
        <v>396</v>
      </c>
      <c r="W53" s="2">
        <v>1436</v>
      </c>
      <c r="X53" s="2">
        <v>978</v>
      </c>
      <c r="Y53" s="2">
        <v>638</v>
      </c>
      <c r="Z53" s="2">
        <v>990</v>
      </c>
      <c r="AA53" s="2">
        <v>486</v>
      </c>
      <c r="AB53" s="2">
        <v>140</v>
      </c>
      <c r="AC53" s="2">
        <v>1266</v>
      </c>
      <c r="AD53" s="2">
        <v>375</v>
      </c>
      <c r="AE53" s="2">
        <v>270</v>
      </c>
      <c r="AF53" s="2">
        <v>1216</v>
      </c>
      <c r="AG53" s="2">
        <v>1076</v>
      </c>
      <c r="AH53" s="2">
        <v>238</v>
      </c>
      <c r="AI53" s="2"/>
      <c r="AJ53" s="2"/>
      <c r="AK53" s="2"/>
      <c r="AL53" s="2"/>
    </row>
    <row r="54" spans="1:38" ht="12">
      <c r="A54" s="21" t="s">
        <v>44</v>
      </c>
      <c r="B54" s="2">
        <v>12090</v>
      </c>
      <c r="C54" s="2">
        <v>4193</v>
      </c>
      <c r="D54" s="2">
        <v>427</v>
      </c>
      <c r="E54" s="2"/>
      <c r="F54" s="2"/>
      <c r="G54" s="2"/>
      <c r="H54" s="2"/>
      <c r="I54" s="2"/>
      <c r="J54" s="2">
        <v>893</v>
      </c>
      <c r="K54" s="2">
        <v>4551</v>
      </c>
      <c r="L54" s="2">
        <v>1851</v>
      </c>
      <c r="M54" s="2"/>
      <c r="N54" s="2"/>
      <c r="O54" s="2"/>
      <c r="P54" s="2">
        <v>2482</v>
      </c>
      <c r="Q54" s="2">
        <v>130</v>
      </c>
      <c r="R54" s="2">
        <v>444</v>
      </c>
      <c r="S54" s="2">
        <v>15081</v>
      </c>
      <c r="T54" s="2">
        <v>140</v>
      </c>
      <c r="U54" s="2">
        <v>6286</v>
      </c>
      <c r="V54" s="2">
        <v>1926</v>
      </c>
      <c r="W54" s="2">
        <v>6829</v>
      </c>
      <c r="X54" s="2">
        <v>4764</v>
      </c>
      <c r="Y54" s="2">
        <v>2895</v>
      </c>
      <c r="Z54" s="2">
        <v>6233</v>
      </c>
      <c r="AA54" s="2">
        <v>2807</v>
      </c>
      <c r="AB54" s="2">
        <v>969</v>
      </c>
      <c r="AC54" s="2">
        <v>6532</v>
      </c>
      <c r="AD54" s="2">
        <v>2331</v>
      </c>
      <c r="AE54" s="2">
        <v>1072</v>
      </c>
      <c r="AF54" s="2">
        <v>5717</v>
      </c>
      <c r="AG54" s="2">
        <v>5951</v>
      </c>
      <c r="AH54" s="2">
        <v>1108</v>
      </c>
      <c r="AI54" s="2"/>
      <c r="AJ54" s="2"/>
      <c r="AK54" s="2"/>
      <c r="AL54" s="2"/>
    </row>
    <row r="55" spans="1:38" ht="12">
      <c r="A55" s="21" t="s">
        <v>46</v>
      </c>
      <c r="B55" s="2">
        <v>1693</v>
      </c>
      <c r="C55" s="2">
        <v>7311</v>
      </c>
      <c r="D55" s="2">
        <v>509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>
        <v>1600</v>
      </c>
      <c r="Q55" s="2">
        <v>115</v>
      </c>
      <c r="R55" s="2">
        <v>223</v>
      </c>
      <c r="S55" s="2">
        <v>7158</v>
      </c>
      <c r="T55" s="2">
        <v>298</v>
      </c>
      <c r="U55" s="2">
        <v>1263</v>
      </c>
      <c r="V55" s="2">
        <v>1157</v>
      </c>
      <c r="W55" s="2">
        <v>6228</v>
      </c>
      <c r="X55" s="2">
        <v>2326</v>
      </c>
      <c r="Y55" s="2">
        <v>1702</v>
      </c>
      <c r="Z55" s="2">
        <v>4047</v>
      </c>
      <c r="AA55" s="2">
        <v>1440</v>
      </c>
      <c r="AB55" s="2">
        <v>538</v>
      </c>
      <c r="AC55" s="2">
        <v>3587</v>
      </c>
      <c r="AD55" s="2">
        <v>1138</v>
      </c>
      <c r="AE55" s="2">
        <v>1083</v>
      </c>
      <c r="AF55" s="2">
        <v>2064</v>
      </c>
      <c r="AG55" s="2">
        <v>4706</v>
      </c>
      <c r="AH55" s="2">
        <v>971</v>
      </c>
      <c r="AI55" s="2"/>
      <c r="AJ55" s="2"/>
      <c r="AK55" s="2"/>
      <c r="AL55" s="2"/>
    </row>
    <row r="56" spans="1:38" ht="12">
      <c r="A56" s="21" t="s">
        <v>47</v>
      </c>
      <c r="B56" s="2">
        <v>1872</v>
      </c>
      <c r="C56" s="2">
        <v>1944</v>
      </c>
      <c r="D56" s="2">
        <v>295</v>
      </c>
      <c r="E56" s="2"/>
      <c r="F56" s="2"/>
      <c r="G56" s="2"/>
      <c r="H56" s="2"/>
      <c r="I56" s="2"/>
      <c r="J56" s="2"/>
      <c r="K56" s="2"/>
      <c r="L56" s="2"/>
      <c r="M56" s="2">
        <v>1142</v>
      </c>
      <c r="N56" s="2">
        <v>2666</v>
      </c>
      <c r="O56" s="2">
        <v>525</v>
      </c>
      <c r="P56" s="2">
        <v>931</v>
      </c>
      <c r="Q56" s="2">
        <v>27</v>
      </c>
      <c r="R56" s="2">
        <v>51</v>
      </c>
      <c r="S56" s="2">
        <v>3393</v>
      </c>
      <c r="T56" s="2">
        <v>79</v>
      </c>
      <c r="U56" s="2">
        <v>2413</v>
      </c>
      <c r="V56" s="2">
        <v>382</v>
      </c>
      <c r="W56" s="2">
        <v>1233</v>
      </c>
      <c r="X56" s="2">
        <v>2203</v>
      </c>
      <c r="Y56" s="2">
        <v>948</v>
      </c>
      <c r="Z56" s="2">
        <v>900</v>
      </c>
      <c r="AA56" s="2">
        <v>477</v>
      </c>
      <c r="AB56" s="2">
        <v>168</v>
      </c>
      <c r="AC56" s="2">
        <v>2533</v>
      </c>
      <c r="AD56" s="2">
        <v>494</v>
      </c>
      <c r="AE56" s="2">
        <v>189</v>
      </c>
      <c r="AF56" s="2">
        <v>808</v>
      </c>
      <c r="AG56" s="2">
        <v>2743</v>
      </c>
      <c r="AH56" s="2">
        <v>281</v>
      </c>
      <c r="AI56" s="2"/>
      <c r="AJ56" s="2"/>
      <c r="AK56" s="2"/>
      <c r="AL56" s="2"/>
    </row>
    <row r="57" spans="1:38" ht="12">
      <c r="A57" s="23" t="s">
        <v>48</v>
      </c>
      <c r="B57" s="2">
        <v>1453</v>
      </c>
      <c r="C57" s="2">
        <v>2722</v>
      </c>
      <c r="D57" s="2">
        <v>535</v>
      </c>
      <c r="E57" s="2"/>
      <c r="F57" s="2"/>
      <c r="G57" s="2"/>
      <c r="H57" s="2"/>
      <c r="I57" s="2"/>
      <c r="J57" s="2"/>
      <c r="K57" s="2"/>
      <c r="L57" s="2"/>
      <c r="M57" s="2">
        <v>1422</v>
      </c>
      <c r="N57" s="2">
        <v>1100</v>
      </c>
      <c r="O57" s="2">
        <v>491</v>
      </c>
      <c r="P57" s="2">
        <v>1060</v>
      </c>
      <c r="Q57" s="2">
        <v>165</v>
      </c>
      <c r="R57" s="2">
        <v>150</v>
      </c>
      <c r="S57" s="2">
        <v>3558</v>
      </c>
      <c r="T57" s="2">
        <v>184</v>
      </c>
      <c r="U57" s="2">
        <v>1775</v>
      </c>
      <c r="V57" s="2">
        <v>996</v>
      </c>
      <c r="W57" s="2">
        <v>1647</v>
      </c>
      <c r="X57" s="2">
        <v>1521</v>
      </c>
      <c r="Y57" s="2">
        <v>1462</v>
      </c>
      <c r="Z57" s="2">
        <v>1532</v>
      </c>
      <c r="AA57" s="2">
        <v>1074</v>
      </c>
      <c r="AB57" s="2">
        <v>293</v>
      </c>
      <c r="AC57" s="2">
        <v>1933</v>
      </c>
      <c r="AD57" s="2">
        <v>505</v>
      </c>
      <c r="AE57" s="2">
        <v>468</v>
      </c>
      <c r="AF57" s="2">
        <v>990</v>
      </c>
      <c r="AG57" s="2">
        <v>2704</v>
      </c>
      <c r="AH57" s="2">
        <v>612</v>
      </c>
      <c r="AI57" s="2"/>
      <c r="AJ57" s="2"/>
      <c r="AK57" s="2"/>
      <c r="AL57" s="2"/>
    </row>
    <row r="58" spans="1:38" ht="12">
      <c r="A58" s="21" t="s">
        <v>49</v>
      </c>
      <c r="B58" s="2">
        <v>808</v>
      </c>
      <c r="C58" s="2">
        <v>608</v>
      </c>
      <c r="D58" s="2">
        <v>89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>
        <v>306</v>
      </c>
      <c r="Q58" s="2">
        <v>16</v>
      </c>
      <c r="R58" s="2">
        <v>24</v>
      </c>
      <c r="S58" s="2">
        <v>1269</v>
      </c>
      <c r="T58" s="2">
        <v>12</v>
      </c>
      <c r="U58" s="2">
        <v>537</v>
      </c>
      <c r="V58" s="2">
        <v>279</v>
      </c>
      <c r="W58" s="2">
        <v>637</v>
      </c>
      <c r="X58" s="2">
        <v>429</v>
      </c>
      <c r="Y58" s="2">
        <v>337</v>
      </c>
      <c r="Z58" s="2">
        <v>593</v>
      </c>
      <c r="AA58" s="2">
        <v>260</v>
      </c>
      <c r="AB58" s="2">
        <v>57</v>
      </c>
      <c r="AC58" s="2">
        <v>803</v>
      </c>
      <c r="AD58" s="2">
        <v>210</v>
      </c>
      <c r="AE58" s="2">
        <v>110</v>
      </c>
      <c r="AF58" s="2">
        <v>636</v>
      </c>
      <c r="AG58" s="2">
        <v>569</v>
      </c>
      <c r="AH58" s="2">
        <v>153</v>
      </c>
      <c r="AI58" s="2"/>
      <c r="AJ58" s="2"/>
      <c r="AK58" s="2"/>
      <c r="AL58" s="2"/>
    </row>
    <row r="59" spans="1:38" ht="12">
      <c r="A59" s="23" t="s">
        <v>50</v>
      </c>
      <c r="B59" s="2">
        <v>923</v>
      </c>
      <c r="C59" s="2">
        <v>1329</v>
      </c>
      <c r="D59" s="2">
        <v>407</v>
      </c>
      <c r="E59" s="2"/>
      <c r="F59" s="2"/>
      <c r="G59" s="2"/>
      <c r="H59" s="2"/>
      <c r="I59" s="2"/>
      <c r="J59" s="2">
        <v>203</v>
      </c>
      <c r="K59" s="2">
        <v>1470</v>
      </c>
      <c r="L59" s="2">
        <v>1246</v>
      </c>
      <c r="M59" s="2"/>
      <c r="N59" s="2"/>
      <c r="O59" s="2"/>
      <c r="P59" s="2">
        <v>770</v>
      </c>
      <c r="Q59" s="2">
        <v>61</v>
      </c>
      <c r="R59" s="2">
        <v>100</v>
      </c>
      <c r="S59" s="2">
        <v>2052</v>
      </c>
      <c r="T59" s="2">
        <v>146</v>
      </c>
      <c r="U59" s="2">
        <v>631</v>
      </c>
      <c r="V59" s="2">
        <v>951</v>
      </c>
      <c r="W59" s="2">
        <v>1023</v>
      </c>
      <c r="X59" s="2">
        <v>800</v>
      </c>
      <c r="Y59" s="2">
        <v>540</v>
      </c>
      <c r="Z59" s="2">
        <v>1151</v>
      </c>
      <c r="AA59" s="2">
        <v>488</v>
      </c>
      <c r="AB59" s="2">
        <v>180</v>
      </c>
      <c r="AC59" s="2">
        <v>949</v>
      </c>
      <c r="AD59" s="2">
        <v>290</v>
      </c>
      <c r="AE59" s="2">
        <v>394</v>
      </c>
      <c r="AF59" s="2">
        <v>505</v>
      </c>
      <c r="AG59" s="2">
        <v>1631</v>
      </c>
      <c r="AH59" s="2">
        <v>226</v>
      </c>
      <c r="AI59" s="2">
        <v>1118</v>
      </c>
      <c r="AJ59" s="2">
        <v>1244</v>
      </c>
      <c r="AK59" s="2"/>
      <c r="AL59" s="2"/>
    </row>
    <row r="60" spans="1:38" ht="12">
      <c r="A60" s="21" t="s">
        <v>51</v>
      </c>
      <c r="B60" s="2">
        <v>2022</v>
      </c>
      <c r="C60" s="2">
        <v>2012</v>
      </c>
      <c r="D60" s="2">
        <v>563</v>
      </c>
      <c r="E60" s="2"/>
      <c r="F60" s="2"/>
      <c r="G60" s="2"/>
      <c r="H60" s="2"/>
      <c r="I60" s="2"/>
      <c r="J60" s="2">
        <v>573</v>
      </c>
      <c r="K60" s="2">
        <v>2860</v>
      </c>
      <c r="L60" s="2">
        <v>1196</v>
      </c>
      <c r="M60" s="2"/>
      <c r="N60" s="2"/>
      <c r="O60" s="2"/>
      <c r="P60" s="2">
        <v>571</v>
      </c>
      <c r="Q60" s="2">
        <v>94</v>
      </c>
      <c r="R60" s="2">
        <v>152</v>
      </c>
      <c r="S60" s="2">
        <v>4322</v>
      </c>
      <c r="T60" s="2">
        <v>143</v>
      </c>
      <c r="U60" s="2">
        <v>1266</v>
      </c>
      <c r="V60" s="2">
        <v>824</v>
      </c>
      <c r="W60" s="2">
        <v>2329</v>
      </c>
      <c r="X60" s="2">
        <v>1662</v>
      </c>
      <c r="Y60" s="2">
        <v>855</v>
      </c>
      <c r="Z60" s="2">
        <v>1897</v>
      </c>
      <c r="AA60" s="2">
        <v>1955</v>
      </c>
      <c r="AB60" s="2">
        <v>242</v>
      </c>
      <c r="AC60" s="2">
        <v>1478</v>
      </c>
      <c r="AD60" s="2">
        <v>394</v>
      </c>
      <c r="AE60" s="2">
        <v>310</v>
      </c>
      <c r="AF60" s="2">
        <v>1734</v>
      </c>
      <c r="AG60" s="2">
        <v>2058</v>
      </c>
      <c r="AH60" s="2">
        <v>343</v>
      </c>
      <c r="AI60" s="2">
        <v>2196</v>
      </c>
      <c r="AJ60" s="2">
        <v>2808</v>
      </c>
      <c r="AK60" s="2"/>
      <c r="AL60" s="2"/>
    </row>
    <row r="61" spans="1:38" ht="12">
      <c r="A61" s="21" t="s">
        <v>52</v>
      </c>
      <c r="B61" s="2">
        <v>898</v>
      </c>
      <c r="C61" s="2">
        <v>1058</v>
      </c>
      <c r="D61" s="2">
        <v>192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>
        <v>161</v>
      </c>
      <c r="Q61" s="2">
        <v>16</v>
      </c>
      <c r="R61" s="2">
        <v>37</v>
      </c>
      <c r="S61" s="2">
        <v>2004</v>
      </c>
      <c r="T61" s="2">
        <v>24</v>
      </c>
      <c r="U61" s="2">
        <v>485</v>
      </c>
      <c r="V61" s="2">
        <v>408</v>
      </c>
      <c r="W61" s="2">
        <v>1121</v>
      </c>
      <c r="X61" s="2">
        <v>573</v>
      </c>
      <c r="Y61" s="2">
        <v>408</v>
      </c>
      <c r="Z61" s="2">
        <v>1046</v>
      </c>
      <c r="AA61" s="2">
        <v>539</v>
      </c>
      <c r="AB61" s="2">
        <v>142</v>
      </c>
      <c r="AC61" s="2">
        <v>698</v>
      </c>
      <c r="AD61" s="2">
        <v>368</v>
      </c>
      <c r="AE61" s="2">
        <v>226</v>
      </c>
      <c r="AF61" s="2">
        <v>660</v>
      </c>
      <c r="AG61" s="2">
        <v>1049</v>
      </c>
      <c r="AH61" s="2">
        <v>222</v>
      </c>
      <c r="AI61" s="2"/>
      <c r="AJ61" s="2"/>
      <c r="AK61" s="2"/>
      <c r="AL61" s="2"/>
    </row>
    <row r="62" spans="1:38" ht="12">
      <c r="A62" s="21" t="s">
        <v>53</v>
      </c>
      <c r="B62" s="2">
        <v>1077</v>
      </c>
      <c r="C62" s="2">
        <v>1854</v>
      </c>
      <c r="D62" s="2">
        <v>221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>
        <v>253</v>
      </c>
      <c r="Q62" s="2">
        <v>19</v>
      </c>
      <c r="R62" s="2">
        <v>42</v>
      </c>
      <c r="S62" s="2">
        <v>2943</v>
      </c>
      <c r="T62" s="2">
        <v>29</v>
      </c>
      <c r="U62" s="2">
        <v>779</v>
      </c>
      <c r="V62" s="2">
        <v>502</v>
      </c>
      <c r="W62" s="2">
        <v>1700</v>
      </c>
      <c r="X62" s="2">
        <v>911</v>
      </c>
      <c r="Y62" s="2">
        <v>553</v>
      </c>
      <c r="Z62" s="2">
        <v>1500</v>
      </c>
      <c r="AA62" s="2">
        <v>718</v>
      </c>
      <c r="AB62" s="2">
        <v>155</v>
      </c>
      <c r="AC62" s="2">
        <v>1247</v>
      </c>
      <c r="AD62" s="2">
        <v>501</v>
      </c>
      <c r="AE62" s="2">
        <v>257</v>
      </c>
      <c r="AF62" s="2">
        <v>894</v>
      </c>
      <c r="AG62" s="2">
        <v>1605</v>
      </c>
      <c r="AH62" s="2">
        <v>345</v>
      </c>
      <c r="AI62" s="2"/>
      <c r="AJ62" s="2"/>
      <c r="AK62" s="2"/>
      <c r="AL62" s="2"/>
    </row>
    <row r="63" spans="1:38" ht="12">
      <c r="A63" s="21" t="s">
        <v>54</v>
      </c>
      <c r="B63" s="2">
        <v>1098</v>
      </c>
      <c r="C63" s="2">
        <v>3094</v>
      </c>
      <c r="D63" s="2">
        <v>427</v>
      </c>
      <c r="E63" s="2"/>
      <c r="F63" s="2"/>
      <c r="G63" s="2"/>
      <c r="H63" s="2"/>
      <c r="I63" s="2"/>
      <c r="J63" s="2"/>
      <c r="K63" s="2"/>
      <c r="L63" s="2"/>
      <c r="M63" s="2">
        <v>2058</v>
      </c>
      <c r="N63" s="2">
        <v>2471</v>
      </c>
      <c r="O63" s="2">
        <v>617</v>
      </c>
      <c r="P63" s="2">
        <v>797</v>
      </c>
      <c r="Q63" s="2">
        <v>110</v>
      </c>
      <c r="R63" s="2">
        <v>106</v>
      </c>
      <c r="S63" s="2">
        <v>4181</v>
      </c>
      <c r="T63" s="2">
        <v>165</v>
      </c>
      <c r="U63" s="2">
        <v>2407</v>
      </c>
      <c r="V63" s="2">
        <v>679</v>
      </c>
      <c r="W63" s="2">
        <v>1572</v>
      </c>
      <c r="X63" s="2">
        <v>1772</v>
      </c>
      <c r="Y63" s="2">
        <v>1429</v>
      </c>
      <c r="Z63" s="2">
        <v>1266</v>
      </c>
      <c r="AA63" s="2">
        <v>560</v>
      </c>
      <c r="AB63" s="2">
        <v>360</v>
      </c>
      <c r="AC63" s="2">
        <v>2503</v>
      </c>
      <c r="AD63" s="2">
        <v>456</v>
      </c>
      <c r="AE63" s="2">
        <v>369</v>
      </c>
      <c r="AF63" s="2">
        <v>1108</v>
      </c>
      <c r="AG63" s="2">
        <v>2592</v>
      </c>
      <c r="AH63" s="2">
        <v>672</v>
      </c>
      <c r="AI63" s="2"/>
      <c r="AJ63" s="2"/>
      <c r="AK63" s="2"/>
      <c r="AL63" s="2"/>
    </row>
    <row r="64" spans="1:38" ht="12">
      <c r="A64" s="21" t="s">
        <v>55</v>
      </c>
      <c r="B64" s="2">
        <v>2424</v>
      </c>
      <c r="C64" s="2">
        <v>3787</v>
      </c>
      <c r="D64" s="2">
        <v>384</v>
      </c>
      <c r="E64" s="2"/>
      <c r="F64" s="2"/>
      <c r="G64" s="2"/>
      <c r="H64" s="2"/>
      <c r="I64" s="2"/>
      <c r="J64" s="2">
        <v>569</v>
      </c>
      <c r="K64" s="2">
        <v>3561</v>
      </c>
      <c r="L64" s="2">
        <v>2260</v>
      </c>
      <c r="M64" s="2"/>
      <c r="N64" s="2"/>
      <c r="O64" s="2"/>
      <c r="P64" s="2">
        <v>660</v>
      </c>
      <c r="Q64" s="2">
        <v>38</v>
      </c>
      <c r="R64" s="2">
        <v>113</v>
      </c>
      <c r="S64" s="2">
        <v>6065</v>
      </c>
      <c r="T64" s="2">
        <v>150</v>
      </c>
      <c r="U64" s="2">
        <v>2005</v>
      </c>
      <c r="V64" s="2">
        <v>1014</v>
      </c>
      <c r="W64" s="2">
        <v>3162</v>
      </c>
      <c r="X64" s="2">
        <v>2315</v>
      </c>
      <c r="Y64" s="2">
        <v>1262</v>
      </c>
      <c r="Z64" s="2">
        <v>2721</v>
      </c>
      <c r="AA64" s="2">
        <v>1587</v>
      </c>
      <c r="AB64" s="2">
        <v>332</v>
      </c>
      <c r="AC64" s="2">
        <v>2633</v>
      </c>
      <c r="AD64" s="2">
        <v>780</v>
      </c>
      <c r="AE64" s="2">
        <v>680</v>
      </c>
      <c r="AF64" s="2">
        <v>1933</v>
      </c>
      <c r="AG64" s="2">
        <v>3467</v>
      </c>
      <c r="AH64" s="2">
        <v>576</v>
      </c>
      <c r="AI64" s="2">
        <v>335</v>
      </c>
      <c r="AJ64" s="2">
        <v>533</v>
      </c>
      <c r="AK64" s="2"/>
      <c r="AL64" s="2"/>
    </row>
    <row r="65" spans="1:38" ht="12">
      <c r="A65" s="21" t="s">
        <v>56</v>
      </c>
      <c r="B65" s="2">
        <v>2327</v>
      </c>
      <c r="C65" s="2">
        <v>2367</v>
      </c>
      <c r="D65" s="2">
        <v>356</v>
      </c>
      <c r="E65" s="2"/>
      <c r="F65" s="2"/>
      <c r="G65" s="2"/>
      <c r="H65" s="2"/>
      <c r="I65" s="2"/>
      <c r="J65" s="2">
        <v>420</v>
      </c>
      <c r="K65" s="2">
        <v>2976</v>
      </c>
      <c r="L65" s="2">
        <v>1449</v>
      </c>
      <c r="M65" s="2"/>
      <c r="N65" s="2"/>
      <c r="O65" s="2"/>
      <c r="P65" s="2">
        <v>1176</v>
      </c>
      <c r="Q65" s="2">
        <v>57</v>
      </c>
      <c r="R65" s="2">
        <v>157</v>
      </c>
      <c r="S65" s="2">
        <v>3676</v>
      </c>
      <c r="T65" s="2">
        <v>170</v>
      </c>
      <c r="U65" s="2">
        <v>989</v>
      </c>
      <c r="V65" s="2">
        <v>1494</v>
      </c>
      <c r="W65" s="2">
        <v>2126</v>
      </c>
      <c r="X65" s="2">
        <v>1373</v>
      </c>
      <c r="Y65" s="2">
        <v>810</v>
      </c>
      <c r="Z65" s="2">
        <v>2331</v>
      </c>
      <c r="AA65" s="2">
        <v>887</v>
      </c>
      <c r="AB65" s="2">
        <v>456</v>
      </c>
      <c r="AC65" s="2">
        <v>1914</v>
      </c>
      <c r="AD65" s="2">
        <v>642</v>
      </c>
      <c r="AE65" s="2">
        <v>391</v>
      </c>
      <c r="AF65" s="2">
        <v>1492</v>
      </c>
      <c r="AG65" s="2">
        <v>2462</v>
      </c>
      <c r="AH65" s="2">
        <v>329</v>
      </c>
      <c r="AI65" s="2">
        <v>1552</v>
      </c>
      <c r="AJ65" s="2">
        <v>2679</v>
      </c>
      <c r="AK65" s="2"/>
      <c r="AL65" s="2"/>
    </row>
    <row r="66" spans="1:38" ht="12">
      <c r="A66" s="21" t="s">
        <v>57</v>
      </c>
      <c r="B66" s="2">
        <v>3962</v>
      </c>
      <c r="C66" s="2">
        <v>4938</v>
      </c>
      <c r="D66" s="2">
        <v>704</v>
      </c>
      <c r="E66" s="2"/>
      <c r="F66" s="2"/>
      <c r="G66" s="2"/>
      <c r="H66" s="2"/>
      <c r="I66" s="2"/>
      <c r="J66" s="2"/>
      <c r="K66" s="2"/>
      <c r="L66" s="2"/>
      <c r="M66" s="2">
        <v>4703</v>
      </c>
      <c r="N66" s="2">
        <v>3175</v>
      </c>
      <c r="O66" s="2">
        <v>686</v>
      </c>
      <c r="P66" s="2">
        <v>1251</v>
      </c>
      <c r="Q66" s="2">
        <v>111</v>
      </c>
      <c r="R66" s="2">
        <v>195</v>
      </c>
      <c r="S66" s="2">
        <v>8920</v>
      </c>
      <c r="T66" s="2">
        <v>138</v>
      </c>
      <c r="U66" s="2">
        <v>3247</v>
      </c>
      <c r="V66" s="2">
        <v>1410</v>
      </c>
      <c r="W66" s="2">
        <v>4372</v>
      </c>
      <c r="X66" s="2">
        <v>1849</v>
      </c>
      <c r="Y66" s="2">
        <v>5172</v>
      </c>
      <c r="Z66" s="2">
        <v>2559</v>
      </c>
      <c r="AA66" s="2">
        <v>1847</v>
      </c>
      <c r="AB66" s="2">
        <v>655</v>
      </c>
      <c r="AC66" s="2">
        <v>4031</v>
      </c>
      <c r="AD66" s="2">
        <v>1142</v>
      </c>
      <c r="AE66" s="2">
        <v>984</v>
      </c>
      <c r="AF66" s="2">
        <v>2362</v>
      </c>
      <c r="AG66" s="2">
        <v>5067</v>
      </c>
      <c r="AH66" s="2">
        <v>935</v>
      </c>
      <c r="AI66" s="2"/>
      <c r="AJ66" s="2"/>
      <c r="AK66" s="2"/>
      <c r="AL66" s="2"/>
    </row>
    <row r="67" spans="1:38" ht="12">
      <c r="A67" s="21" t="s">
        <v>64</v>
      </c>
      <c r="B67" s="2">
        <v>4833</v>
      </c>
      <c r="C67" s="2">
        <v>5640</v>
      </c>
      <c r="D67" s="2">
        <v>1268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>
        <v>3893</v>
      </c>
      <c r="Q67" s="2">
        <v>160</v>
      </c>
      <c r="R67" s="2">
        <v>230</v>
      </c>
      <c r="S67" s="2">
        <v>7838</v>
      </c>
      <c r="T67" s="2">
        <v>518</v>
      </c>
      <c r="U67" s="2">
        <v>2445</v>
      </c>
      <c r="V67" s="2">
        <v>2649</v>
      </c>
      <c r="W67" s="2">
        <v>5857</v>
      </c>
      <c r="X67" s="2">
        <v>3085</v>
      </c>
      <c r="Y67" s="2">
        <v>2736</v>
      </c>
      <c r="Z67" s="2">
        <v>4987</v>
      </c>
      <c r="AA67" s="2">
        <v>2640</v>
      </c>
      <c r="AB67" s="2">
        <v>991</v>
      </c>
      <c r="AC67" s="2">
        <v>2884</v>
      </c>
      <c r="AD67" s="2">
        <v>1625</v>
      </c>
      <c r="AE67" s="2">
        <v>2183</v>
      </c>
      <c r="AF67" s="2">
        <v>2579</v>
      </c>
      <c r="AG67" s="2">
        <v>6535</v>
      </c>
      <c r="AH67" s="2">
        <v>1360</v>
      </c>
      <c r="AI67" s="2"/>
      <c r="AJ67" s="2"/>
      <c r="AK67" s="2"/>
      <c r="AL67" s="2"/>
    </row>
    <row r="68" spans="1:38" ht="12">
      <c r="A68" s="21" t="s">
        <v>58</v>
      </c>
      <c r="B68" s="2">
        <v>2336</v>
      </c>
      <c r="C68" s="2">
        <v>1736</v>
      </c>
      <c r="D68" s="2">
        <v>693</v>
      </c>
      <c r="E68" s="2">
        <v>2606</v>
      </c>
      <c r="F68" s="2">
        <v>466</v>
      </c>
      <c r="G68" s="2">
        <v>671</v>
      </c>
      <c r="H68" s="2">
        <v>346</v>
      </c>
      <c r="I68" s="2">
        <v>871</v>
      </c>
      <c r="J68" s="2"/>
      <c r="K68" s="2"/>
      <c r="L68" s="2"/>
      <c r="M68" s="2"/>
      <c r="N68" s="2"/>
      <c r="O68" s="2"/>
      <c r="P68" s="2">
        <v>1296</v>
      </c>
      <c r="Q68" s="2">
        <v>84</v>
      </c>
      <c r="R68" s="2">
        <v>156</v>
      </c>
      <c r="S68" s="2">
        <v>3503</v>
      </c>
      <c r="T68" s="2">
        <v>225</v>
      </c>
      <c r="U68" s="2">
        <v>1712</v>
      </c>
      <c r="V68" s="2">
        <v>899</v>
      </c>
      <c r="W68" s="2">
        <v>1926</v>
      </c>
      <c r="X68" s="2">
        <v>1436</v>
      </c>
      <c r="Y68" s="2">
        <v>1455</v>
      </c>
      <c r="Z68" s="2">
        <v>1613</v>
      </c>
      <c r="AA68" s="2">
        <v>1026</v>
      </c>
      <c r="AB68" s="2">
        <v>399</v>
      </c>
      <c r="AC68" s="2">
        <v>1550</v>
      </c>
      <c r="AD68" s="2">
        <v>583</v>
      </c>
      <c r="AE68" s="2">
        <v>711</v>
      </c>
      <c r="AF68" s="2">
        <v>1729</v>
      </c>
      <c r="AG68" s="2">
        <v>1956</v>
      </c>
      <c r="AH68" s="2">
        <v>634</v>
      </c>
      <c r="AI68" s="2"/>
      <c r="AJ68" s="2"/>
      <c r="AK68" s="2"/>
      <c r="AL68" s="2"/>
    </row>
    <row r="69" spans="1:38" ht="12">
      <c r="A69" s="21" t="s">
        <v>59</v>
      </c>
      <c r="B69" s="2">
        <v>2333</v>
      </c>
      <c r="C69" s="2">
        <v>1519</v>
      </c>
      <c r="D69" s="2">
        <v>296</v>
      </c>
      <c r="E69" s="2"/>
      <c r="F69" s="2"/>
      <c r="G69" s="2"/>
      <c r="H69" s="2"/>
      <c r="I69" s="2"/>
      <c r="J69" s="2"/>
      <c r="K69" s="2"/>
      <c r="L69" s="2"/>
      <c r="M69" s="2">
        <v>699</v>
      </c>
      <c r="N69" s="2">
        <v>2774</v>
      </c>
      <c r="O69" s="2">
        <v>933</v>
      </c>
      <c r="P69" s="2">
        <v>938</v>
      </c>
      <c r="Q69" s="2">
        <v>36</v>
      </c>
      <c r="R69" s="2">
        <v>60</v>
      </c>
      <c r="S69" s="2">
        <v>3973</v>
      </c>
      <c r="T69" s="2">
        <v>70</v>
      </c>
      <c r="U69" s="2">
        <v>2029</v>
      </c>
      <c r="V69" s="2">
        <v>501</v>
      </c>
      <c r="W69" s="2">
        <v>1496</v>
      </c>
      <c r="X69" s="2">
        <v>1353</v>
      </c>
      <c r="Y69" s="2">
        <v>1341</v>
      </c>
      <c r="Z69" s="2">
        <v>1241</v>
      </c>
      <c r="AA69" s="2">
        <v>753</v>
      </c>
      <c r="AB69" s="2">
        <v>271</v>
      </c>
      <c r="AC69" s="2">
        <v>1955</v>
      </c>
      <c r="AD69" s="2">
        <v>447</v>
      </c>
      <c r="AE69" s="2">
        <v>322</v>
      </c>
      <c r="AF69" s="2">
        <v>1178</v>
      </c>
      <c r="AG69" s="2">
        <v>2204</v>
      </c>
      <c r="AH69" s="2">
        <v>330</v>
      </c>
      <c r="AI69" s="2"/>
      <c r="AJ69" s="2"/>
      <c r="AK69" s="2"/>
      <c r="AL69" s="2"/>
    </row>
    <row r="70" spans="1:38" ht="12">
      <c r="A70" s="21" t="s">
        <v>60</v>
      </c>
      <c r="B70" s="2">
        <v>317</v>
      </c>
      <c r="C70" s="2">
        <v>488</v>
      </c>
      <c r="D70" s="2">
        <v>87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>
        <v>148</v>
      </c>
      <c r="Q70" s="2">
        <v>5</v>
      </c>
      <c r="R70" s="2">
        <v>13</v>
      </c>
      <c r="S70" s="2">
        <v>752</v>
      </c>
      <c r="T70" s="2">
        <v>53</v>
      </c>
      <c r="U70" s="2">
        <v>148</v>
      </c>
      <c r="V70" s="2">
        <v>197</v>
      </c>
      <c r="W70" s="2">
        <v>496</v>
      </c>
      <c r="X70" s="2">
        <v>191</v>
      </c>
      <c r="Y70" s="2">
        <v>235</v>
      </c>
      <c r="Z70" s="2">
        <v>401</v>
      </c>
      <c r="AA70" s="2">
        <v>189</v>
      </c>
      <c r="AB70" s="2">
        <v>71</v>
      </c>
      <c r="AC70" s="2">
        <v>281</v>
      </c>
      <c r="AD70" s="2">
        <v>140</v>
      </c>
      <c r="AE70" s="2">
        <v>121</v>
      </c>
      <c r="AF70" s="2">
        <v>158</v>
      </c>
      <c r="AG70" s="2">
        <v>396</v>
      </c>
      <c r="AH70" s="2">
        <v>282</v>
      </c>
      <c r="AI70" s="2"/>
      <c r="AJ70" s="2"/>
      <c r="AK70" s="2"/>
      <c r="AL70" s="2"/>
    </row>
    <row r="73" spans="1:38" ht="12">
      <c r="A73" s="4" t="s">
        <v>66</v>
      </c>
      <c r="B73" s="2">
        <f aca="true" t="shared" si="0" ref="B73:AL73">SUM(B4:B72)</f>
        <v>170222</v>
      </c>
      <c r="C73" s="2">
        <f t="shared" si="0"/>
        <v>190978</v>
      </c>
      <c r="D73" s="2">
        <f t="shared" si="0"/>
        <v>36719</v>
      </c>
      <c r="E73" s="2">
        <f t="shared" si="0"/>
        <v>14213</v>
      </c>
      <c r="F73" s="2">
        <f t="shared" si="0"/>
        <v>3774</v>
      </c>
      <c r="G73" s="2">
        <f t="shared" si="0"/>
        <v>9766</v>
      </c>
      <c r="H73" s="2">
        <f t="shared" si="0"/>
        <v>8128</v>
      </c>
      <c r="I73" s="2">
        <f t="shared" si="0"/>
        <v>3593</v>
      </c>
      <c r="J73" s="2">
        <f t="shared" si="0"/>
        <v>5139</v>
      </c>
      <c r="K73" s="2">
        <f>SUM(K4:K72)</f>
        <v>30245</v>
      </c>
      <c r="L73" s="2">
        <f>SUM(L4:L72)</f>
        <v>22336</v>
      </c>
      <c r="M73" s="2">
        <f t="shared" si="0"/>
        <v>43519</v>
      </c>
      <c r="N73" s="2">
        <f t="shared" si="0"/>
        <v>46224</v>
      </c>
      <c r="O73" s="2">
        <f t="shared" si="0"/>
        <v>11315</v>
      </c>
      <c r="P73" s="2">
        <f t="shared" si="0"/>
        <v>80193</v>
      </c>
      <c r="Q73" s="2">
        <f t="shared" si="0"/>
        <v>4410</v>
      </c>
      <c r="R73" s="2">
        <f t="shared" si="0"/>
        <v>9246</v>
      </c>
      <c r="S73" s="2">
        <f t="shared" si="0"/>
        <v>331571</v>
      </c>
      <c r="T73" s="2">
        <f t="shared" si="0"/>
        <v>9890</v>
      </c>
      <c r="U73" s="2">
        <f t="shared" si="0"/>
        <v>125875</v>
      </c>
      <c r="V73" s="2">
        <f t="shared" si="0"/>
        <v>65254</v>
      </c>
      <c r="W73" s="2">
        <f t="shared" si="0"/>
        <v>182159</v>
      </c>
      <c r="X73" s="2">
        <f t="shared" si="0"/>
        <v>120801</v>
      </c>
      <c r="Y73" s="2">
        <f t="shared" si="0"/>
        <v>88099</v>
      </c>
      <c r="Z73" s="2">
        <f t="shared" si="0"/>
        <v>159555</v>
      </c>
      <c r="AA73" s="2">
        <f t="shared" si="0"/>
        <v>75534</v>
      </c>
      <c r="AB73" s="2">
        <f t="shared" si="0"/>
        <v>25886</v>
      </c>
      <c r="AC73" s="2">
        <f t="shared" si="0"/>
        <v>158850</v>
      </c>
      <c r="AD73" s="2">
        <f t="shared" si="0"/>
        <v>54113</v>
      </c>
      <c r="AE73" s="2">
        <f t="shared" si="0"/>
        <v>39734</v>
      </c>
      <c r="AF73" s="2">
        <f t="shared" si="0"/>
        <v>120861</v>
      </c>
      <c r="AG73" s="2">
        <f t="shared" si="0"/>
        <v>183097</v>
      </c>
      <c r="AH73" s="2">
        <f t="shared" si="0"/>
        <v>52670</v>
      </c>
      <c r="AI73" s="2">
        <f t="shared" si="0"/>
        <v>16044</v>
      </c>
      <c r="AJ73" s="2">
        <f t="shared" si="0"/>
        <v>28729</v>
      </c>
      <c r="AK73" s="2">
        <f t="shared" si="0"/>
        <v>12209</v>
      </c>
      <c r="AL73" s="2">
        <f t="shared" si="0"/>
        <v>27438</v>
      </c>
    </row>
  </sheetData>
  <mergeCells count="11">
    <mergeCell ref="B1:D1"/>
    <mergeCell ref="P1:T1"/>
    <mergeCell ref="U1:W1"/>
    <mergeCell ref="X1:Z1"/>
    <mergeCell ref="E1:I1"/>
    <mergeCell ref="J1:L1"/>
    <mergeCell ref="M1:O1"/>
    <mergeCell ref="AF1:AH1"/>
    <mergeCell ref="AI1:AJ1"/>
    <mergeCell ref="AK1:AL1"/>
    <mergeCell ref="AA1:AE1"/>
  </mergeCells>
  <printOptions/>
  <pageMargins left="0.25" right="0.25" top="0.48" bottom="0.24" header="0.27" footer="0.16"/>
  <pageSetup horizontalDpi="300" verticalDpi="300" orientation="landscape" paperSize="3" scale="62" r:id="rId1"/>
  <headerFooter alignWithMargins="0">
    <oddHeader>&amp;C2002 Democratic Primary Unofficial Results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view="pageBreakPreview" zoomScale="75" zoomScaleNormal="25" zoomScaleSheetLayoutView="75" workbookViewId="0" topLeftCell="A1">
      <pane xSplit="1" ySplit="2" topLeftCell="B54" activePane="bottomRight" state="frozen"/>
      <selection pane="topLeft" activeCell="R35" sqref="R35:R43"/>
      <selection pane="topRight" activeCell="R35" sqref="R35:R43"/>
      <selection pane="bottomLeft" activeCell="R35" sqref="R35:R43"/>
      <selection pane="bottomRight" activeCell="B2" sqref="B2"/>
    </sheetView>
  </sheetViews>
  <sheetFormatPr defaultColWidth="9.140625" defaultRowHeight="12.75"/>
  <cols>
    <col min="1" max="1" width="20.140625" style="1" bestFit="1" customWidth="1"/>
    <col min="2" max="26" width="8.28125" style="3" customWidth="1"/>
    <col min="27" max="16384" width="9.140625" style="3" customWidth="1"/>
  </cols>
  <sheetData>
    <row r="1" spans="1:26" s="7" customFormat="1" ht="12.75" customHeight="1">
      <c r="A1" s="11" t="s">
        <v>239</v>
      </c>
      <c r="B1" s="53" t="s">
        <v>290</v>
      </c>
      <c r="C1" s="55"/>
      <c r="D1" s="56" t="s">
        <v>291</v>
      </c>
      <c r="E1" s="56"/>
      <c r="F1" s="56" t="s">
        <v>292</v>
      </c>
      <c r="G1" s="56"/>
      <c r="H1" s="56"/>
      <c r="I1" s="56"/>
      <c r="J1" s="56" t="s">
        <v>293</v>
      </c>
      <c r="K1" s="56"/>
      <c r="L1" s="56"/>
      <c r="M1" s="56"/>
      <c r="N1" s="56" t="s">
        <v>294</v>
      </c>
      <c r="O1" s="56"/>
      <c r="P1" s="56" t="s">
        <v>295</v>
      </c>
      <c r="Q1" s="56"/>
      <c r="R1" s="56"/>
      <c r="S1" s="56" t="s">
        <v>296</v>
      </c>
      <c r="T1" s="56"/>
      <c r="U1" s="56"/>
      <c r="V1" s="56"/>
      <c r="W1" s="56" t="s">
        <v>297</v>
      </c>
      <c r="X1" s="56"/>
      <c r="Y1" s="56" t="s">
        <v>298</v>
      </c>
      <c r="Z1" s="56"/>
    </row>
    <row r="2" spans="1:26" s="8" customFormat="1" ht="86.25" customHeight="1">
      <c r="A2" s="10" t="s">
        <v>240</v>
      </c>
      <c r="B2" s="18" t="str">
        <f>(Candidates!A56)</f>
        <v>Roger Bedford</v>
      </c>
      <c r="C2" s="18" t="str">
        <f>(Candidates!A57)</f>
        <v>George Bolling</v>
      </c>
      <c r="D2" s="18" t="str">
        <f>(Candidates!A58)</f>
        <v>Fred Horn</v>
      </c>
      <c r="E2" s="18" t="str">
        <f>(Candidates!A59)</f>
        <v>Rodger M. Smitherman</v>
      </c>
      <c r="F2" s="18" t="str">
        <f>(Candidates!A60)</f>
        <v>Louise "LuLu" Alexander</v>
      </c>
      <c r="G2" s="18" t="str">
        <f>(Candidates!A61)</f>
        <v>E. B. McClain</v>
      </c>
      <c r="H2" s="18" t="str">
        <f>(Candidates!A62)</f>
        <v>Warren A. Minnifield</v>
      </c>
      <c r="I2" s="18" t="str">
        <f>(Candidates!A63)</f>
        <v>Jerry D. Yarbrough</v>
      </c>
      <c r="J2" s="18" t="str">
        <f>(Candidates!A64)</f>
        <v>Emory Anthony, Jr.</v>
      </c>
      <c r="K2" s="18" t="str">
        <f>(Candidates!A65)</f>
        <v>Sundra Escott</v>
      </c>
      <c r="L2" s="18" t="str">
        <f>(Candidates!A66)</f>
        <v>Dorothy Escott-Holmes</v>
      </c>
      <c r="M2" s="18" t="str">
        <f>(Candidates!A67)</f>
        <v>Al Rutledge</v>
      </c>
      <c r="N2" s="18" t="str">
        <f>(Candidates!A68)</f>
        <v>Larry Jones</v>
      </c>
      <c r="O2" s="18" t="str">
        <f>(Candidates!A69)</f>
        <v>Pat Lindsey</v>
      </c>
      <c r="P2" s="18" t="str">
        <f>(Candidates!A70)</f>
        <v>Michael T. Chappell</v>
      </c>
      <c r="Q2" s="18" t="str">
        <f>(Candidates!A71)</f>
        <v>Hobson Cox</v>
      </c>
      <c r="R2" s="18" t="str">
        <f>(Candidates!A72)</f>
        <v>Jeffrey Todd Webb</v>
      </c>
      <c r="S2" s="18" t="str">
        <f>(Candidates!A73)</f>
        <v>Monica L. Arrington</v>
      </c>
      <c r="T2" s="18" t="str">
        <f>(Candidates!A74)</f>
        <v>Kent "World" Bowman</v>
      </c>
      <c r="U2" s="18" t="str">
        <f>(Candidates!A75)</f>
        <v>Joe L. Reed</v>
      </c>
      <c r="V2" s="18" t="str">
        <f>(Candidates!A76)</f>
        <v>Quinton T. Ross</v>
      </c>
      <c r="W2" s="18" t="str">
        <f>(Candidates!A77)</f>
        <v>George Clay</v>
      </c>
      <c r="X2" s="18" t="str">
        <f>(Candidates!A78)</f>
        <v>Myron C. Penn</v>
      </c>
      <c r="Y2" s="18" t="str">
        <f>(Candidates!A79)</f>
        <v>Charlie L. Staten</v>
      </c>
      <c r="Z2" s="18" t="str">
        <f>(Candidates!A80)</f>
        <v>Gary Tanner</v>
      </c>
    </row>
    <row r="3" spans="1:26" s="5" customFormat="1" ht="12.75">
      <c r="A3" s="19" t="s">
        <v>238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">
      <c r="A4" s="2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>
      <c r="A5" s="2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>
        <v>252</v>
      </c>
      <c r="O5" s="2">
        <v>571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">
      <c r="A6" s="2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>
        <v>2028</v>
      </c>
      <c r="X6" s="2">
        <v>3806</v>
      </c>
      <c r="Y6" s="2"/>
      <c r="Z6" s="2"/>
    </row>
    <row r="7" spans="1:26" ht="12">
      <c r="A7" s="21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">
      <c r="A8" s="23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>
      <c r="A9" s="2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>
        <v>1511</v>
      </c>
      <c r="X9" s="2">
        <v>2856</v>
      </c>
      <c r="Y9" s="2"/>
      <c r="Z9" s="2"/>
    </row>
    <row r="10" spans="1:26" ht="12">
      <c r="A10" s="21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">
      <c r="A11" s="21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">
      <c r="A12" s="21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">
      <c r="A13" s="21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">
      <c r="A14" s="21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">
      <c r="A15" s="21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1084</v>
      </c>
      <c r="O15" s="2">
        <v>2835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">
      <c r="A16" s="2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v>2049</v>
      </c>
      <c r="O16" s="2">
        <v>2695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>
      <c r="A17" s="21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>
      <c r="A18" s="21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>
      <c r="A19" s="21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">
      <c r="A20" s="21" t="s">
        <v>16</v>
      </c>
      <c r="B20" s="2">
        <v>1130</v>
      </c>
      <c r="C20" s="2">
        <v>708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">
      <c r="A21" s="21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v>185</v>
      </c>
      <c r="O21" s="2">
        <v>507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">
      <c r="A22" s="21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">
      <c r="A23" s="21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>
      <c r="A24" s="21" t="s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">
      <c r="A25" s="21" t="s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>
      <c r="A26" s="21" t="s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>
      <c r="A27" s="21" t="s">
        <v>61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>
      <c r="A28" s="21" t="s">
        <v>67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>
      <c r="A29" s="21" t="s">
        <v>62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>
        <v>270</v>
      </c>
      <c r="Q29" s="2">
        <v>299</v>
      </c>
      <c r="R29" s="2">
        <v>450</v>
      </c>
      <c r="S29" s="2"/>
      <c r="T29" s="2"/>
      <c r="U29" s="2"/>
      <c r="V29" s="2"/>
      <c r="W29" s="2"/>
      <c r="X29" s="2"/>
      <c r="Y29" s="2"/>
      <c r="Z29" s="2"/>
    </row>
    <row r="30" spans="1:26" ht="12">
      <c r="A30" s="21" t="s">
        <v>23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>
        <v>1335</v>
      </c>
      <c r="O30" s="2">
        <v>3979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>
      <c r="A31" s="21" t="s">
        <v>65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>
      <c r="A32" s="21" t="s">
        <v>24</v>
      </c>
      <c r="B32" s="2">
        <v>1854</v>
      </c>
      <c r="C32" s="2">
        <v>4315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>
      <c r="A33" s="21" t="s">
        <v>25</v>
      </c>
      <c r="B33" s="2">
        <v>5390</v>
      </c>
      <c r="C33" s="2">
        <v>2001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>
      <c r="A34" s="21" t="s">
        <v>26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>
      <c r="A35" s="21" t="s">
        <v>27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>
      <c r="A36" s="21" t="s">
        <v>28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>
      <c r="A37" s="21" t="s">
        <v>29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>
        <v>2063</v>
      </c>
      <c r="X37" s="2">
        <v>1858</v>
      </c>
      <c r="Y37" s="2"/>
      <c r="Z37" s="2"/>
    </row>
    <row r="38" spans="1:26" ht="12">
      <c r="A38" s="21" t="s">
        <v>30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>
      <c r="A39" s="21" t="s">
        <v>31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>
      <c r="A40" s="21" t="s">
        <v>32</v>
      </c>
      <c r="B40" s="2"/>
      <c r="C40" s="2"/>
      <c r="D40" s="2">
        <v>4460</v>
      </c>
      <c r="E40" s="2">
        <v>8765</v>
      </c>
      <c r="F40" s="2">
        <v>3397</v>
      </c>
      <c r="G40" s="2">
        <v>10347</v>
      </c>
      <c r="H40" s="2">
        <v>1958</v>
      </c>
      <c r="I40" s="2">
        <v>1090</v>
      </c>
      <c r="J40" s="2">
        <v>6405</v>
      </c>
      <c r="K40" s="2">
        <v>6662</v>
      </c>
      <c r="L40" s="2">
        <v>573</v>
      </c>
      <c r="M40" s="2">
        <v>603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>
      <c r="A41" s="21" t="s">
        <v>33</v>
      </c>
      <c r="B41" s="2">
        <v>2664</v>
      </c>
      <c r="C41" s="2">
        <v>2098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>
      <c r="A42" s="21" t="s">
        <v>34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>
      <c r="A43" s="21" t="s">
        <v>35</v>
      </c>
      <c r="B43" s="2">
        <v>316</v>
      </c>
      <c r="C43" s="2">
        <v>144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>
      <c r="A44" s="23" t="s">
        <v>36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>
        <v>1331</v>
      </c>
      <c r="X44" s="2">
        <v>695</v>
      </c>
      <c r="Y44" s="2"/>
      <c r="Z44" s="2"/>
    </row>
    <row r="45" spans="1:26" ht="12">
      <c r="A45" s="21" t="s">
        <v>37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>
      <c r="A46" s="21" t="s">
        <v>38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>
      <c r="A47" s="21" t="s">
        <v>39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>
        <v>2133</v>
      </c>
      <c r="X47" s="2">
        <v>2656</v>
      </c>
      <c r="Y47" s="2"/>
      <c r="Z47" s="2"/>
    </row>
    <row r="48" spans="1:26" ht="12">
      <c r="A48" s="21" t="s">
        <v>40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">
      <c r="A49" s="21" t="s">
        <v>41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">
      <c r="A50" s="21" t="s">
        <v>42</v>
      </c>
      <c r="B50" s="2">
        <v>3527</v>
      </c>
      <c r="C50" s="2">
        <v>4156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">
      <c r="A51" s="21" t="s">
        <v>43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">
      <c r="A52" s="21" t="s">
        <v>63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>
        <v>368</v>
      </c>
      <c r="O52" s="2">
        <v>454</v>
      </c>
      <c r="P52" s="2"/>
      <c r="Q52" s="2"/>
      <c r="R52" s="2"/>
      <c r="S52" s="2"/>
      <c r="T52" s="2"/>
      <c r="U52" s="2"/>
      <c r="V52" s="2"/>
      <c r="W52" s="2"/>
      <c r="X52" s="2"/>
      <c r="Y52" s="2">
        <v>2855</v>
      </c>
      <c r="Z52" s="2">
        <v>3148</v>
      </c>
    </row>
    <row r="53" spans="1:26" ht="12">
      <c r="A53" s="21" t="s">
        <v>45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>
        <v>32</v>
      </c>
      <c r="O53" s="2">
        <v>158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">
      <c r="A54" s="21" t="s">
        <v>44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>
        <v>696</v>
      </c>
      <c r="Q54" s="2">
        <v>1412</v>
      </c>
      <c r="R54" s="2">
        <v>1312</v>
      </c>
      <c r="S54" s="2">
        <v>1848</v>
      </c>
      <c r="T54" s="2">
        <v>1497</v>
      </c>
      <c r="U54" s="2">
        <v>5824</v>
      </c>
      <c r="V54" s="2">
        <v>4013</v>
      </c>
      <c r="W54" s="2"/>
      <c r="X54" s="2"/>
      <c r="Y54" s="2"/>
      <c r="Z54" s="2"/>
    </row>
    <row r="55" spans="1:26" ht="12">
      <c r="A55" s="21" t="s">
        <v>46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>
      <c r="A56" s="21" t="s">
        <v>47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">
      <c r="A57" s="23" t="s">
        <v>48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>
      <c r="A58" s="21" t="s">
        <v>49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>
      <c r="A59" s="23" t="s">
        <v>50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>
      <c r="A60" s="21" t="s">
        <v>51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1248</v>
      </c>
      <c r="X60" s="2">
        <v>1093</v>
      </c>
      <c r="Y60" s="2"/>
      <c r="Z60" s="2"/>
    </row>
    <row r="61" spans="1:26" ht="12">
      <c r="A61" s="21" t="s">
        <v>52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>
      <c r="A62" s="21" t="s">
        <v>53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>
      <c r="A63" s="21" t="s">
        <v>54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>
      <c r="A64" s="21" t="s">
        <v>55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>
      <c r="A65" s="21" t="s">
        <v>56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>
      <c r="A66" s="21" t="s">
        <v>57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>
      <c r="A67" s="21" t="s">
        <v>64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>
      <c r="A68" s="21" t="s">
        <v>58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>
        <v>1787</v>
      </c>
      <c r="O68" s="2">
        <v>3613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>
      <c r="A69" s="21" t="s">
        <v>59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>
      <c r="A70" s="21" t="s">
        <v>60</v>
      </c>
      <c r="B70" s="2">
        <v>315</v>
      </c>
      <c r="C70" s="2">
        <v>201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>
      <c r="A71" s="2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>
      <c r="A72" s="2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>
      <c r="A73" s="4" t="s">
        <v>66</v>
      </c>
      <c r="B73" s="26">
        <f aca="true" t="shared" si="0" ref="B73:Z73">SUM(B4:B72)</f>
        <v>15196</v>
      </c>
      <c r="C73" s="26">
        <f t="shared" si="0"/>
        <v>13623</v>
      </c>
      <c r="D73" s="26">
        <f t="shared" si="0"/>
        <v>4460</v>
      </c>
      <c r="E73" s="26">
        <f t="shared" si="0"/>
        <v>8765</v>
      </c>
      <c r="F73" s="26">
        <f t="shared" si="0"/>
        <v>3397</v>
      </c>
      <c r="G73" s="26">
        <f t="shared" si="0"/>
        <v>10347</v>
      </c>
      <c r="H73" s="26">
        <f t="shared" si="0"/>
        <v>1958</v>
      </c>
      <c r="I73" s="26">
        <f t="shared" si="0"/>
        <v>1090</v>
      </c>
      <c r="J73" s="26">
        <f t="shared" si="0"/>
        <v>6405</v>
      </c>
      <c r="K73" s="26">
        <f t="shared" si="0"/>
        <v>6662</v>
      </c>
      <c r="L73" s="26">
        <f t="shared" si="0"/>
        <v>573</v>
      </c>
      <c r="M73" s="26">
        <f t="shared" si="0"/>
        <v>603</v>
      </c>
      <c r="N73" s="26">
        <f t="shared" si="0"/>
        <v>7092</v>
      </c>
      <c r="O73" s="26">
        <f t="shared" si="0"/>
        <v>14812</v>
      </c>
      <c r="P73" s="26">
        <f t="shared" si="0"/>
        <v>966</v>
      </c>
      <c r="Q73" s="26">
        <f t="shared" si="0"/>
        <v>1711</v>
      </c>
      <c r="R73" s="26">
        <f t="shared" si="0"/>
        <v>1762</v>
      </c>
      <c r="S73" s="26">
        <f t="shared" si="0"/>
        <v>1848</v>
      </c>
      <c r="T73" s="26">
        <f t="shared" si="0"/>
        <v>1497</v>
      </c>
      <c r="U73" s="26">
        <f t="shared" si="0"/>
        <v>5824</v>
      </c>
      <c r="V73" s="26">
        <f t="shared" si="0"/>
        <v>4013</v>
      </c>
      <c r="W73" s="26">
        <f t="shared" si="0"/>
        <v>10314</v>
      </c>
      <c r="X73" s="26">
        <f t="shared" si="0"/>
        <v>12964</v>
      </c>
      <c r="Y73" s="26">
        <f t="shared" si="0"/>
        <v>2855</v>
      </c>
      <c r="Z73" s="26">
        <f t="shared" si="0"/>
        <v>3148</v>
      </c>
    </row>
    <row r="75" spans="23:24" ht="12">
      <c r="W75" s="17"/>
      <c r="X75" s="17"/>
    </row>
  </sheetData>
  <mergeCells count="9">
    <mergeCell ref="Y1:Z1"/>
    <mergeCell ref="B1:C1"/>
    <mergeCell ref="D1:E1"/>
    <mergeCell ref="F1:I1"/>
    <mergeCell ref="J1:M1"/>
    <mergeCell ref="N1:O1"/>
    <mergeCell ref="P1:R1"/>
    <mergeCell ref="S1:V1"/>
    <mergeCell ref="W1:X1"/>
  </mergeCells>
  <printOptions/>
  <pageMargins left="0.25" right="0.25" top="0.51" bottom="0.5" header="0.3" footer="0.5"/>
  <pageSetup horizontalDpi="300" verticalDpi="300" orientation="landscape" paperSize="3" scale="71" r:id="rId1"/>
  <headerFooter alignWithMargins="0">
    <oddHeader>&amp;C2002 Democratic Primary Unofficial Results</oddHeader>
    <oddFooter>&amp;C&amp;"Arial,Italic"General Election
November 7, 2000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76"/>
  <sheetViews>
    <sheetView view="pageBreakPreview" zoomScale="75" zoomScaleNormal="75" zoomScaleSheetLayoutView="75" workbookViewId="0" topLeftCell="A1">
      <pane xSplit="1" ySplit="2" topLeftCell="B27" activePane="bottomRight" state="frozen"/>
      <selection pane="topLeft" activeCell="Y1" sqref="Y1:Z1"/>
      <selection pane="topRight" activeCell="Y1" sqref="Y1:Z1"/>
      <selection pane="bottomLeft" activeCell="Y1" sqref="Y1:Z1"/>
      <selection pane="bottomRight" activeCell="P46" sqref="P46"/>
    </sheetView>
  </sheetViews>
  <sheetFormatPr defaultColWidth="9.140625" defaultRowHeight="12.75"/>
  <cols>
    <col min="1" max="1" width="20.140625" style="1" bestFit="1" customWidth="1"/>
    <col min="2" max="26" width="8.28125" style="3" customWidth="1"/>
    <col min="27" max="16384" width="9.140625" style="3" customWidth="1"/>
  </cols>
  <sheetData>
    <row r="1" spans="1:84" s="7" customFormat="1" ht="12.75" customHeight="1">
      <c r="A1" s="11" t="s">
        <v>239</v>
      </c>
      <c r="B1" s="53" t="s">
        <v>261</v>
      </c>
      <c r="C1" s="55"/>
      <c r="D1" s="53" t="s">
        <v>260</v>
      </c>
      <c r="E1" s="54"/>
      <c r="F1" s="54"/>
      <c r="G1" s="55"/>
      <c r="H1" s="53" t="s">
        <v>262</v>
      </c>
      <c r="I1" s="55"/>
      <c r="J1" s="53" t="s">
        <v>263</v>
      </c>
      <c r="K1" s="55"/>
      <c r="L1" s="53" t="s">
        <v>264</v>
      </c>
      <c r="M1" s="55"/>
      <c r="N1" s="53" t="s">
        <v>265</v>
      </c>
      <c r="O1" s="55"/>
      <c r="P1" s="53" t="s">
        <v>266</v>
      </c>
      <c r="Q1" s="54"/>
      <c r="R1" s="55"/>
      <c r="S1" s="53" t="s">
        <v>267</v>
      </c>
      <c r="T1" s="55"/>
      <c r="U1" s="53" t="s">
        <v>268</v>
      </c>
      <c r="V1" s="54"/>
      <c r="W1" s="55"/>
      <c r="X1" s="53" t="s">
        <v>269</v>
      </c>
      <c r="Y1" s="55"/>
      <c r="Z1" s="53" t="s">
        <v>270</v>
      </c>
      <c r="AA1" s="55"/>
      <c r="AB1" s="53" t="s">
        <v>271</v>
      </c>
      <c r="AC1" s="55"/>
      <c r="AD1" s="53" t="s">
        <v>272</v>
      </c>
      <c r="AE1" s="55"/>
      <c r="AF1" s="53" t="s">
        <v>273</v>
      </c>
      <c r="AG1" s="55"/>
      <c r="AH1" s="53" t="s">
        <v>274</v>
      </c>
      <c r="AI1" s="55"/>
      <c r="AJ1" s="53" t="s">
        <v>275</v>
      </c>
      <c r="AK1" s="54"/>
      <c r="AL1" s="55"/>
      <c r="AM1" s="53" t="s">
        <v>276</v>
      </c>
      <c r="AN1" s="55"/>
      <c r="AO1" s="53" t="s">
        <v>277</v>
      </c>
      <c r="AP1" s="54"/>
      <c r="AQ1" s="55"/>
      <c r="AR1" s="53" t="s">
        <v>278</v>
      </c>
      <c r="AS1" s="55"/>
      <c r="AT1" s="53" t="s">
        <v>279</v>
      </c>
      <c r="AU1" s="54"/>
      <c r="AV1" s="55"/>
      <c r="AW1" s="53" t="s">
        <v>280</v>
      </c>
      <c r="AX1" s="54"/>
      <c r="AY1" s="54"/>
      <c r="AZ1" s="54"/>
      <c r="BA1" s="54"/>
      <c r="BB1" s="55"/>
      <c r="BC1" s="53" t="s">
        <v>281</v>
      </c>
      <c r="BD1" s="55"/>
      <c r="BE1" s="53" t="s">
        <v>282</v>
      </c>
      <c r="BF1" s="54"/>
      <c r="BG1" s="54"/>
      <c r="BH1" s="54"/>
      <c r="BI1" s="54"/>
      <c r="BJ1" s="54"/>
      <c r="BK1" s="54"/>
      <c r="BL1" s="54"/>
      <c r="BM1" s="55"/>
      <c r="BN1" s="53" t="s">
        <v>283</v>
      </c>
      <c r="BO1" s="54"/>
      <c r="BP1" s="54"/>
      <c r="BQ1" s="55"/>
      <c r="BR1" s="53" t="s">
        <v>284</v>
      </c>
      <c r="BS1" s="55"/>
      <c r="BT1" s="53" t="s">
        <v>285</v>
      </c>
      <c r="BU1" s="54"/>
      <c r="BV1" s="55"/>
      <c r="BW1" s="53" t="s">
        <v>286</v>
      </c>
      <c r="BX1" s="55"/>
      <c r="BY1" s="53" t="s">
        <v>287</v>
      </c>
      <c r="BZ1" s="55"/>
      <c r="CA1" s="53" t="s">
        <v>288</v>
      </c>
      <c r="CB1" s="54"/>
      <c r="CC1" s="55"/>
      <c r="CD1" s="53" t="s">
        <v>289</v>
      </c>
      <c r="CE1" s="54"/>
      <c r="CF1" s="55"/>
    </row>
    <row r="2" spans="1:84" s="8" customFormat="1" ht="86.25" customHeight="1">
      <c r="A2" s="10" t="s">
        <v>240</v>
      </c>
      <c r="B2" s="18" t="str">
        <f>(Candidates!A81)</f>
        <v>Steve Pierce</v>
      </c>
      <c r="C2" s="18" t="str">
        <f>(Candidates!A82)</f>
        <v>Nelson Starkey</v>
      </c>
      <c r="D2" s="18" t="str">
        <f>(Candidates!A83)</f>
        <v>Charlie Andrew Bottoms</v>
      </c>
      <c r="E2" s="18" t="str">
        <f>(Candidates!A84)</f>
        <v>Johnny Dennis</v>
      </c>
      <c r="F2" s="18" t="str">
        <f>(Candidates!A85)</f>
        <v>Oliver C. Jones</v>
      </c>
      <c r="G2" s="18" t="str">
        <f>(Candidates!A86)</f>
        <v>Mary Pettus</v>
      </c>
      <c r="H2" s="18" t="str">
        <f>(Candidates!A87)</f>
        <v>Marcel Black</v>
      </c>
      <c r="I2" s="18" t="str">
        <f>(Candidates!A88)</f>
        <v>Ronald Brumley</v>
      </c>
      <c r="J2" s="18" t="str">
        <f>(Candidates!A89)</f>
        <v>John (Jody) Letson</v>
      </c>
      <c r="K2" s="18" t="str">
        <f>(Candidates!A90)</f>
        <v>Linda Jo Letson</v>
      </c>
      <c r="L2" s="18" t="str">
        <f>(Candidates!A91)</f>
        <v>Barry Newton Davis</v>
      </c>
      <c r="M2" s="18" t="str">
        <f>(Candidates!A92)</f>
        <v>Tommy Sherer</v>
      </c>
      <c r="N2" s="18" t="str">
        <f>(Candidates!A93)</f>
        <v>Jim Spearman</v>
      </c>
      <c r="O2" s="18" t="str">
        <f>(Candidates!A94)</f>
        <v>William E. Thigpen, Sr.</v>
      </c>
      <c r="P2" s="18" t="str">
        <f>(Candidates!A95)</f>
        <v>Jack Burrow</v>
      </c>
      <c r="Q2" s="18" t="str">
        <f>(Candidates!A96)</f>
        <v>Mike Millican</v>
      </c>
      <c r="R2" s="18" t="str">
        <f>(Candidates!A97)</f>
        <v>Michael (Mike) Real</v>
      </c>
      <c r="S2" s="18" t="str">
        <f>(Candidates!A98)</f>
        <v>James C. Bingham</v>
      </c>
      <c r="T2" s="18" t="str">
        <f>(Candidates!A99)</f>
        <v>Johnny Mack Morrow</v>
      </c>
      <c r="U2" s="18" t="str">
        <f>(Candidates!A100)</f>
        <v>Laura Hall</v>
      </c>
      <c r="V2" s="18" t="str">
        <f>(Candidates!A101)</f>
        <v>Bob Harrison</v>
      </c>
      <c r="W2" s="18" t="str">
        <f>(Candidates!A102)</f>
        <v>Eddie Turner</v>
      </c>
      <c r="X2" s="18" t="str">
        <f>(Candidates!A103)</f>
        <v>Randy Hinshaw</v>
      </c>
      <c r="Y2" s="18" t="str">
        <f>(Candidates!A104)</f>
        <v>Patrick Jones</v>
      </c>
      <c r="Z2" s="18" t="str">
        <f>(Candidates!A105)</f>
        <v>J. Luther Hendrix</v>
      </c>
      <c r="AA2" s="18" t="str">
        <f>(Candidates!A106)</f>
        <v>Christopher M. Turner</v>
      </c>
      <c r="AB2" s="18" t="str">
        <f>(Candidates!A107)</f>
        <v>Pam Miles</v>
      </c>
      <c r="AC2" s="18" t="str">
        <f>(Candidates!A108)</f>
        <v>David A. Wood</v>
      </c>
      <c r="AD2" s="18" t="str">
        <f>(Candidates!A109)</f>
        <v>Andy Day</v>
      </c>
      <c r="AE2" s="18" t="str">
        <f>(Candidates!A110)</f>
        <v>Jack Page</v>
      </c>
      <c r="AF2" s="18" t="str">
        <f>(Candidates!A111)</f>
        <v>Paul D. Jennings</v>
      </c>
      <c r="AG2" s="18" t="str">
        <f>(Candidates!A112)</f>
        <v>Marilyn Quarles</v>
      </c>
      <c r="AH2" s="18" t="str">
        <f>(Candidates!A113)</f>
        <v>Marcus Lundy</v>
      </c>
      <c r="AI2" s="18" t="str">
        <f>(Candidates!A114)</f>
        <v>Demetrius C. Newton</v>
      </c>
      <c r="AJ2" s="18" t="str">
        <f>(Candidates!A115)</f>
        <v>Eric Major</v>
      </c>
      <c r="AK2" s="18" t="str">
        <f>(Candidates!A116)</f>
        <v>Fred "Lee" Randal</v>
      </c>
      <c r="AL2" s="18" t="str">
        <f>(Candidates!A117)</f>
        <v>Aldridge (Al) Willis</v>
      </c>
      <c r="AM2" s="18" t="str">
        <f>(Candidates!A118)</f>
        <v>Priscilla Dunn</v>
      </c>
      <c r="AN2" s="18" t="str">
        <f>(Candidates!A119)</f>
        <v>Lawrence McAdory</v>
      </c>
      <c r="AO2" s="18" t="str">
        <f>(Candidates!A120)</f>
        <v>Merika Coleman</v>
      </c>
      <c r="AP2" s="18" t="str">
        <f>(Candidates!A121)</f>
        <v>Tommie L. Houston</v>
      </c>
      <c r="AQ2" s="18" t="str">
        <f>(Candidates!A122)</f>
        <v>Rueben L. Nelson, Jr.</v>
      </c>
      <c r="AR2" s="18" t="str">
        <f>(Candidates!A123)</f>
        <v>Chris Davis</v>
      </c>
      <c r="AS2" s="18" t="str">
        <f>(Candidates!A124)</f>
        <v>Oliver Robinson</v>
      </c>
      <c r="AT2" s="18" t="str">
        <f>(Candidates!A125)</f>
        <v>Mary Moore</v>
      </c>
      <c r="AU2" s="18" t="str">
        <f>(Candidates!A126)</f>
        <v>William Parker</v>
      </c>
      <c r="AV2" s="18" t="str">
        <f>(Candidates!A127)</f>
        <v>Curtis Reynolds</v>
      </c>
      <c r="AW2" s="18" t="str">
        <f>(Candidates!A128)</f>
        <v>Sonja Banks</v>
      </c>
      <c r="AX2" s="18" t="str">
        <f>(Candidates!A129)</f>
        <v>Linda Coleman</v>
      </c>
      <c r="AY2" s="18" t="str">
        <f>(Candidates!A130)</f>
        <v>Dorothy Hawthorne</v>
      </c>
      <c r="AZ2" s="18" t="str">
        <f>(Candidates!A131)</f>
        <v>John R. Hilliard</v>
      </c>
      <c r="BA2" s="18" t="str">
        <f>(Candidates!A132)</f>
        <v>Robert A. Mullins, Jr.</v>
      </c>
      <c r="BB2" s="18" t="str">
        <f>(Candidates!A133)</f>
        <v>David Russell</v>
      </c>
      <c r="BC2" s="18" t="str">
        <f>(Candidates!A134)</f>
        <v>Jeff Dolbare</v>
      </c>
      <c r="BD2" s="18" t="str">
        <f>(Candidates!A135)</f>
        <v>Wayne Lathan</v>
      </c>
      <c r="BE2" s="18" t="str">
        <f>(Candidates!A136)</f>
        <v>LaTosha Brown</v>
      </c>
      <c r="BF2" s="18" t="str">
        <f>(Candidates!A137)</f>
        <v>Tremayne O. "Toby" Gorden</v>
      </c>
      <c r="BG2" s="18" t="str">
        <f>(Candidates!A138)</f>
        <v>Glenn King</v>
      </c>
      <c r="BH2" s="18" t="str">
        <f>(Candidates!A139)</f>
        <v>James "Jamie" Martin</v>
      </c>
      <c r="BI2" s="18" t="str">
        <f>(Candidates!A140)</f>
        <v>Edward A. "Ed" Maull</v>
      </c>
      <c r="BJ2" s="18" t="str">
        <f>(Candidates!A141)</f>
        <v>Erskine (Cokey) Minor</v>
      </c>
      <c r="BK2" s="18" t="str">
        <f>(Candidates!A142)</f>
        <v>Ronald Peoples</v>
      </c>
      <c r="BL2" s="18" t="str">
        <f>(Candidates!A143)</f>
        <v>Y. Salaam</v>
      </c>
      <c r="BM2" s="18" t="str">
        <f>(Candidates!A144)</f>
        <v>Aubrey "Brother" Vick</v>
      </c>
      <c r="BN2" s="18" t="str">
        <f>(Candidates!A145)</f>
        <v>Percy Luke Hale</v>
      </c>
      <c r="BO2" s="18" t="str">
        <f>(Candidates!A146)</f>
        <v>Glen McCord</v>
      </c>
      <c r="BP2" s="18" t="str">
        <f>(Candidates!A147)</f>
        <v>Wm. Bill Minor</v>
      </c>
      <c r="BQ2" s="18" t="str">
        <f>(Candidates!A148)</f>
        <v>James L. Thomas</v>
      </c>
      <c r="BR2" s="18" t="str">
        <f>(Candidates!A149)</f>
        <v>Lucius Black</v>
      </c>
      <c r="BS2" s="18" t="str">
        <f>(Candidates!A150)</f>
        <v>Thomas O. Moore</v>
      </c>
      <c r="BT2" s="18" t="str">
        <f>(Candidates!A151)</f>
        <v>Andrew M. Hayden</v>
      </c>
      <c r="BU2" s="18" t="str">
        <f>(Candidates!A152)</f>
        <v>Ralston Long</v>
      </c>
      <c r="BV2" s="18" t="str">
        <f>(Candidates!A153)</f>
        <v>Bobby Singleton</v>
      </c>
      <c r="BW2" s="18" t="str">
        <f>(Candidates!A154)</f>
        <v>John Knight</v>
      </c>
      <c r="BX2" s="18" t="str">
        <f>(Candidates!A155)</f>
        <v>Kenny "J" Smith</v>
      </c>
      <c r="BY2" s="18" t="str">
        <f>(Candidates!A156)</f>
        <v>George (Tootie) Bandy</v>
      </c>
      <c r="BZ2" s="18" t="str">
        <f>(Candidates!A157)</f>
        <v>Arthur L. Sumbry</v>
      </c>
      <c r="CA2" s="18" t="str">
        <f>(Candidates!A158)</f>
        <v>Locy "Sonny" Baker</v>
      </c>
      <c r="CB2" s="18" t="str">
        <f>(Candidates!A159)</f>
        <v>Earl C. Jones</v>
      </c>
      <c r="CC2" s="18" t="str">
        <f>(Candidates!A160)</f>
        <v>Anthony "Tony K" Keith</v>
      </c>
      <c r="CD2" s="18" t="str">
        <f>(Candidates!A161)</f>
        <v>William "Bill" Clark</v>
      </c>
      <c r="CE2" s="18" t="str">
        <f>(Candidates!A162)</f>
        <v>Darren L. Flott</v>
      </c>
      <c r="CF2" s="18" t="str">
        <f>(Candidates!A163)</f>
        <v>Earline Martin-Harris</v>
      </c>
    </row>
    <row r="3" spans="1:84" s="5" customFormat="1" ht="12.75">
      <c r="A3" s="9" t="s">
        <v>238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</row>
    <row r="4" spans="1:84" ht="12">
      <c r="A4" s="2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>
        <v>95</v>
      </c>
      <c r="BO4" s="2">
        <v>376</v>
      </c>
      <c r="BP4" s="2">
        <v>79</v>
      </c>
      <c r="BQ4" s="2">
        <v>249</v>
      </c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</row>
    <row r="5" spans="1:84" ht="12">
      <c r="A5" s="2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84" ht="12">
      <c r="A6" s="2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 ht="12">
      <c r="A7" s="21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>
        <v>287</v>
      </c>
      <c r="BU7" s="2">
        <v>88</v>
      </c>
      <c r="BV7" s="2">
        <v>340</v>
      </c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ht="12">
      <c r="A8" s="23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84" ht="12">
      <c r="A9" s="2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ht="12">
      <c r="A10" s="21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ht="12">
      <c r="A11" s="21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ht="12">
      <c r="A12" s="21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ht="12">
      <c r="A13" s="21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ht="12">
      <c r="A14" s="21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ht="12">
      <c r="A15" s="21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>
        <v>2492</v>
      </c>
      <c r="BD15" s="2">
        <v>1350</v>
      </c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ht="12">
      <c r="A16" s="2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>
        <v>1053</v>
      </c>
      <c r="BD16" s="2">
        <v>1917</v>
      </c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ht="12">
      <c r="A17" s="21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ht="12">
      <c r="A18" s="21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ht="12">
      <c r="A19" s="21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ht="12">
      <c r="A20" s="21" t="s">
        <v>16</v>
      </c>
      <c r="B20" s="2"/>
      <c r="C20" s="2"/>
      <c r="D20" s="2"/>
      <c r="E20" s="2"/>
      <c r="F20" s="2"/>
      <c r="G20" s="2"/>
      <c r="H20" s="2">
        <v>3195</v>
      </c>
      <c r="I20" s="2">
        <v>1473</v>
      </c>
      <c r="J20" s="2"/>
      <c r="K20" s="2"/>
      <c r="L20" s="2"/>
      <c r="M20" s="2"/>
      <c r="N20" s="2"/>
      <c r="O20" s="2"/>
      <c r="P20" s="2"/>
      <c r="Q20" s="2"/>
      <c r="R20" s="2"/>
      <c r="S20" s="2">
        <v>613</v>
      </c>
      <c r="T20" s="2">
        <v>1085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ht="12">
      <c r="A21" s="21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ht="12">
      <c r="A22" s="21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ht="12">
      <c r="A23" s="21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ht="12">
      <c r="A24" s="21" t="s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ht="12">
      <c r="A25" s="21" t="s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ht="12">
      <c r="A26" s="21" t="s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ht="12">
      <c r="A27" s="21" t="s">
        <v>61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>
        <v>3399</v>
      </c>
      <c r="BF27" s="2">
        <v>215</v>
      </c>
      <c r="BG27" s="2">
        <v>1959</v>
      </c>
      <c r="BH27" s="2">
        <v>338</v>
      </c>
      <c r="BI27" s="2">
        <v>623</v>
      </c>
      <c r="BJ27" s="2">
        <v>365</v>
      </c>
      <c r="BK27" s="2">
        <v>696</v>
      </c>
      <c r="BL27" s="2">
        <v>2148</v>
      </c>
      <c r="BM27" s="2">
        <v>682</v>
      </c>
      <c r="BN27" s="2">
        <v>46</v>
      </c>
      <c r="BO27" s="2">
        <v>277</v>
      </c>
      <c r="BP27" s="2">
        <v>544</v>
      </c>
      <c r="BQ27" s="2">
        <v>330</v>
      </c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ht="12">
      <c r="A28" s="21" t="s">
        <v>67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>
        <v>2334</v>
      </c>
      <c r="AA28" s="2">
        <v>1397</v>
      </c>
      <c r="AB28" s="2"/>
      <c r="AC28" s="2"/>
      <c r="AD28" s="2">
        <v>272</v>
      </c>
      <c r="AE28" s="2">
        <v>462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ht="12">
      <c r="A29" s="21" t="s">
        <v>62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ht="12">
      <c r="A30" s="21" t="s">
        <v>23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ht="12">
      <c r="A31" s="21" t="s">
        <v>65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>
        <v>916</v>
      </c>
      <c r="AE31" s="2">
        <v>1810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ht="12">
      <c r="A32" s="21" t="s">
        <v>24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>
        <v>1922</v>
      </c>
      <c r="O32" s="2">
        <v>4035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ht="12">
      <c r="A33" s="21" t="s">
        <v>25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>
        <v>2620</v>
      </c>
      <c r="T33" s="2">
        <v>4735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ht="12">
      <c r="A34" s="21" t="s">
        <v>26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ht="12">
      <c r="A35" s="21" t="s">
        <v>27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>
        <v>2202</v>
      </c>
      <c r="BS35" s="2">
        <v>1287</v>
      </c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ht="12">
      <c r="A36" s="21" t="s">
        <v>28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>
        <v>1690</v>
      </c>
      <c r="BU36" s="2">
        <v>734</v>
      </c>
      <c r="BV36" s="2">
        <v>3208</v>
      </c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ht="12">
      <c r="A37" s="21" t="s">
        <v>29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>
        <v>2487</v>
      </c>
      <c r="CB37" s="2">
        <v>245</v>
      </c>
      <c r="CC37" s="2">
        <v>1302</v>
      </c>
      <c r="CD37" s="2"/>
      <c r="CE37" s="2"/>
      <c r="CF37" s="2"/>
    </row>
    <row r="38" spans="1:84" ht="12">
      <c r="A38" s="21" t="s">
        <v>30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>
        <v>1144</v>
      </c>
      <c r="CB38" s="2">
        <v>339</v>
      </c>
      <c r="CC38" s="2">
        <v>979</v>
      </c>
      <c r="CD38" s="2"/>
      <c r="CE38" s="2"/>
      <c r="CF38" s="2"/>
    </row>
    <row r="39" spans="1:84" ht="12">
      <c r="A39" s="21" t="s">
        <v>31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ht="12">
      <c r="A40" s="21" t="s">
        <v>32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>
        <v>1620</v>
      </c>
      <c r="AI40" s="2">
        <v>2929</v>
      </c>
      <c r="AJ40" s="2">
        <v>2886</v>
      </c>
      <c r="AK40" s="2">
        <v>740</v>
      </c>
      <c r="AL40" s="2">
        <v>753</v>
      </c>
      <c r="AM40" s="2">
        <v>3773</v>
      </c>
      <c r="AN40" s="2">
        <v>2546</v>
      </c>
      <c r="AO40" s="2">
        <v>2186</v>
      </c>
      <c r="AP40" s="2">
        <v>2939</v>
      </c>
      <c r="AQ40" s="2">
        <v>866</v>
      </c>
      <c r="AR40" s="2">
        <v>1267</v>
      </c>
      <c r="AS40" s="2">
        <v>3017</v>
      </c>
      <c r="AT40" s="2">
        <v>1880</v>
      </c>
      <c r="AU40" s="2">
        <v>1514</v>
      </c>
      <c r="AV40" s="2">
        <v>856</v>
      </c>
      <c r="AW40" s="2">
        <v>413</v>
      </c>
      <c r="AX40" s="2">
        <v>2329</v>
      </c>
      <c r="AY40" s="2">
        <v>556</v>
      </c>
      <c r="AZ40" s="2">
        <v>1542</v>
      </c>
      <c r="BA40" s="2">
        <v>956</v>
      </c>
      <c r="BB40" s="2">
        <v>263</v>
      </c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</row>
    <row r="41" spans="1:84" ht="12">
      <c r="A41" s="21" t="s">
        <v>33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>
        <v>2700</v>
      </c>
      <c r="O41" s="2">
        <v>1987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</row>
    <row r="42" spans="1:84" ht="12">
      <c r="A42" s="21" t="s">
        <v>34</v>
      </c>
      <c r="B42" s="2">
        <v>3332</v>
      </c>
      <c r="C42" s="2">
        <v>3719</v>
      </c>
      <c r="D42" s="2">
        <v>1593</v>
      </c>
      <c r="E42" s="2">
        <v>1471</v>
      </c>
      <c r="F42" s="2">
        <v>1160</v>
      </c>
      <c r="G42" s="2">
        <v>1856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</row>
    <row r="43" spans="1:84" ht="12">
      <c r="A43" s="21" t="s">
        <v>35</v>
      </c>
      <c r="B43" s="2"/>
      <c r="C43" s="2"/>
      <c r="D43" s="2"/>
      <c r="E43" s="2"/>
      <c r="F43" s="2"/>
      <c r="G43" s="2"/>
      <c r="H43" s="2"/>
      <c r="I43" s="2"/>
      <c r="J43" s="2">
        <v>5725</v>
      </c>
      <c r="K43" s="2">
        <v>2614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</row>
    <row r="44" spans="1:84" ht="12">
      <c r="A44" s="23" t="s">
        <v>36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>
        <v>1470</v>
      </c>
      <c r="BZ44" s="2">
        <v>302</v>
      </c>
      <c r="CA44" s="2"/>
      <c r="CB44" s="2"/>
      <c r="CC44" s="2"/>
      <c r="CD44" s="2"/>
      <c r="CE44" s="2"/>
      <c r="CF44" s="2"/>
    </row>
    <row r="45" spans="1:84" ht="12">
      <c r="A45" s="21" t="s">
        <v>37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>
        <v>262</v>
      </c>
      <c r="AC45" s="2">
        <v>207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</row>
    <row r="46" spans="1:84" ht="12">
      <c r="A46" s="21" t="s">
        <v>38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>
        <v>286</v>
      </c>
      <c r="BO46" s="2">
        <v>1381</v>
      </c>
      <c r="BP46" s="2">
        <v>274</v>
      </c>
      <c r="BQ46" s="2">
        <v>1939</v>
      </c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</row>
    <row r="47" spans="1:84" ht="12">
      <c r="A47" s="21" t="s">
        <v>39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</row>
    <row r="48" spans="1:84" ht="12">
      <c r="A48" s="21" t="s">
        <v>40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>
        <v>3260</v>
      </c>
      <c r="V48" s="2">
        <v>704</v>
      </c>
      <c r="W48" s="2">
        <v>680</v>
      </c>
      <c r="X48" s="2">
        <v>1408</v>
      </c>
      <c r="Y48" s="2">
        <v>1232</v>
      </c>
      <c r="Z48" s="2"/>
      <c r="AA48" s="2"/>
      <c r="AB48" s="2">
        <v>776</v>
      </c>
      <c r="AC48" s="2">
        <v>466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</row>
    <row r="49" spans="1:84" ht="12">
      <c r="A49" s="21" t="s">
        <v>41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>
        <v>496</v>
      </c>
      <c r="BS49" s="2">
        <v>2133</v>
      </c>
      <c r="BT49" s="2">
        <v>849</v>
      </c>
      <c r="BU49" s="2">
        <v>298</v>
      </c>
      <c r="BV49" s="2">
        <v>384</v>
      </c>
      <c r="BW49" s="2"/>
      <c r="BX49" s="2"/>
      <c r="BY49" s="2"/>
      <c r="BZ49" s="2"/>
      <c r="CA49" s="2"/>
      <c r="CB49" s="2"/>
      <c r="CC49" s="2"/>
      <c r="CD49" s="2"/>
      <c r="CE49" s="2"/>
      <c r="CF49" s="2"/>
    </row>
    <row r="50" spans="1:84" ht="12">
      <c r="A50" s="21" t="s">
        <v>42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>
        <v>3227</v>
      </c>
      <c r="Q50" s="2">
        <v>3603</v>
      </c>
      <c r="R50" s="2">
        <v>807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</row>
    <row r="51" spans="1:84" ht="12">
      <c r="A51" s="21" t="s">
        <v>43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1:84" ht="12">
      <c r="A52" s="21" t="s">
        <v>63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>
        <v>2112</v>
      </c>
      <c r="CE52" s="2">
        <v>1416</v>
      </c>
      <c r="CF52" s="2">
        <v>972</v>
      </c>
    </row>
    <row r="53" spans="1:84" ht="12">
      <c r="A53" s="21" t="s">
        <v>45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</row>
    <row r="54" spans="1:84" ht="12">
      <c r="A54" s="21" t="s">
        <v>44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>
        <v>2932</v>
      </c>
      <c r="BX54" s="2">
        <v>975</v>
      </c>
      <c r="BY54" s="2"/>
      <c r="BZ54" s="2"/>
      <c r="CA54" s="2"/>
      <c r="CB54" s="2"/>
      <c r="CC54" s="2"/>
      <c r="CD54" s="2"/>
      <c r="CE54" s="2"/>
      <c r="CF54" s="2"/>
    </row>
    <row r="55" spans="1:84" ht="12">
      <c r="A55" s="21" t="s">
        <v>46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</row>
    <row r="56" spans="1:84" ht="12">
      <c r="A56" s="21" t="s">
        <v>47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>
        <v>1414</v>
      </c>
      <c r="BU56" s="2">
        <v>1098</v>
      </c>
      <c r="BV56" s="2">
        <v>1965</v>
      </c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1:84" ht="12">
      <c r="A57" s="23" t="s">
        <v>48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</row>
    <row r="58" spans="1:84" ht="12">
      <c r="A58" s="21" t="s">
        <v>49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</row>
    <row r="59" spans="1:84" ht="12">
      <c r="A59" s="23" t="s">
        <v>50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1:84" ht="12">
      <c r="A60" s="21" t="s">
        <v>51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>
        <v>662</v>
      </c>
      <c r="BZ60" s="2">
        <v>1391</v>
      </c>
      <c r="CA60" s="2"/>
      <c r="CB60" s="2"/>
      <c r="CC60" s="2"/>
      <c r="CD60" s="2"/>
      <c r="CE60" s="2"/>
      <c r="CF60" s="2"/>
    </row>
    <row r="61" spans="1:84" ht="12">
      <c r="A61" s="21" t="s">
        <v>52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>
        <v>325</v>
      </c>
      <c r="AG61" s="2">
        <v>436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</row>
    <row r="62" spans="1:84" ht="12">
      <c r="A62" s="21" t="s">
        <v>53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>
        <v>143</v>
      </c>
      <c r="AG62" s="2">
        <v>177</v>
      </c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</row>
    <row r="63" spans="1:84" ht="12">
      <c r="A63" s="21" t="s">
        <v>54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>
        <v>3555</v>
      </c>
      <c r="BS63" s="2">
        <v>1974</v>
      </c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</row>
    <row r="64" spans="1:84" ht="12">
      <c r="A64" s="21" t="s">
        <v>55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</row>
    <row r="65" spans="1:84" ht="12">
      <c r="A65" s="21" t="s">
        <v>56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</row>
    <row r="66" spans="1:84" ht="12">
      <c r="A66" s="21" t="s">
        <v>57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>
        <v>149</v>
      </c>
      <c r="O66" s="2">
        <v>140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>
        <v>123</v>
      </c>
      <c r="BS66" s="2">
        <v>96</v>
      </c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</row>
    <row r="67" spans="1:84" ht="12">
      <c r="A67" s="21" t="s">
        <v>64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>
        <v>1164</v>
      </c>
      <c r="M67" s="2">
        <v>6009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</row>
    <row r="68" spans="1:84" ht="12">
      <c r="A68" s="21" t="s">
        <v>58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>
        <v>3129</v>
      </c>
      <c r="BD68" s="2">
        <v>2599</v>
      </c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</row>
    <row r="69" spans="1:84" ht="12">
      <c r="A69" s="21" t="s">
        <v>59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>
        <v>1286</v>
      </c>
      <c r="BO69" s="2">
        <v>1198</v>
      </c>
      <c r="BP69" s="2">
        <v>265</v>
      </c>
      <c r="BQ69" s="2">
        <v>2141</v>
      </c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</row>
    <row r="70" spans="1:84" ht="12">
      <c r="A70" s="21" t="s">
        <v>60</v>
      </c>
      <c r="B70" s="2"/>
      <c r="C70" s="2"/>
      <c r="D70" s="2"/>
      <c r="E70" s="2"/>
      <c r="F70" s="2"/>
      <c r="G70" s="2"/>
      <c r="H70" s="2"/>
      <c r="I70" s="2"/>
      <c r="J70" s="2">
        <v>115</v>
      </c>
      <c r="K70" s="2">
        <v>70</v>
      </c>
      <c r="L70" s="2"/>
      <c r="M70" s="2"/>
      <c r="N70" s="2"/>
      <c r="O70" s="2"/>
      <c r="P70" s="2">
        <v>191</v>
      </c>
      <c r="Q70" s="2">
        <v>372</v>
      </c>
      <c r="R70" s="2">
        <v>40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</row>
    <row r="71" spans="1:84" ht="12">
      <c r="A71" s="2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</row>
    <row r="72" spans="2:84" ht="1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</row>
    <row r="73" spans="1:84" ht="12">
      <c r="A73" s="4" t="s">
        <v>66</v>
      </c>
      <c r="B73" s="2">
        <f aca="true" t="shared" si="0" ref="B73:Z73">SUM(B4:B72)</f>
        <v>3332</v>
      </c>
      <c r="C73" s="2">
        <f t="shared" si="0"/>
        <v>3719</v>
      </c>
      <c r="D73" s="2">
        <f t="shared" si="0"/>
        <v>1593</v>
      </c>
      <c r="E73" s="2">
        <f t="shared" si="0"/>
        <v>1471</v>
      </c>
      <c r="F73" s="2">
        <f t="shared" si="0"/>
        <v>1160</v>
      </c>
      <c r="G73" s="2">
        <f t="shared" si="0"/>
        <v>1856</v>
      </c>
      <c r="H73" s="2">
        <f t="shared" si="0"/>
        <v>3195</v>
      </c>
      <c r="I73" s="2">
        <f t="shared" si="0"/>
        <v>1473</v>
      </c>
      <c r="J73" s="2">
        <f t="shared" si="0"/>
        <v>5840</v>
      </c>
      <c r="K73" s="2">
        <f t="shared" si="0"/>
        <v>2684</v>
      </c>
      <c r="L73" s="2">
        <f t="shared" si="0"/>
        <v>1164</v>
      </c>
      <c r="M73" s="2">
        <f t="shared" si="0"/>
        <v>6009</v>
      </c>
      <c r="N73" s="2">
        <f t="shared" si="0"/>
        <v>4771</v>
      </c>
      <c r="O73" s="2">
        <f t="shared" si="0"/>
        <v>6162</v>
      </c>
      <c r="P73" s="2">
        <f t="shared" si="0"/>
        <v>3418</v>
      </c>
      <c r="Q73" s="2">
        <f t="shared" si="0"/>
        <v>3975</v>
      </c>
      <c r="R73" s="2">
        <f t="shared" si="0"/>
        <v>847</v>
      </c>
      <c r="S73" s="2">
        <f t="shared" si="0"/>
        <v>3233</v>
      </c>
      <c r="T73" s="2">
        <f t="shared" si="0"/>
        <v>5820</v>
      </c>
      <c r="U73" s="2">
        <f t="shared" si="0"/>
        <v>3260</v>
      </c>
      <c r="V73" s="2">
        <f t="shared" si="0"/>
        <v>704</v>
      </c>
      <c r="W73" s="2">
        <f t="shared" si="0"/>
        <v>680</v>
      </c>
      <c r="X73" s="2">
        <f t="shared" si="0"/>
        <v>1408</v>
      </c>
      <c r="Y73" s="2">
        <f t="shared" si="0"/>
        <v>1232</v>
      </c>
      <c r="Z73" s="2">
        <f t="shared" si="0"/>
        <v>2334</v>
      </c>
      <c r="AA73" s="2">
        <f aca="true" t="shared" si="1" ref="AA73:BF73">SUM(AA4:AA72)</f>
        <v>1397</v>
      </c>
      <c r="AB73" s="2">
        <f t="shared" si="1"/>
        <v>1038</v>
      </c>
      <c r="AC73" s="2">
        <f t="shared" si="1"/>
        <v>673</v>
      </c>
      <c r="AD73" s="2">
        <f t="shared" si="1"/>
        <v>1188</v>
      </c>
      <c r="AE73" s="2">
        <f t="shared" si="1"/>
        <v>2272</v>
      </c>
      <c r="AF73" s="2">
        <f t="shared" si="1"/>
        <v>468</v>
      </c>
      <c r="AG73" s="2">
        <f t="shared" si="1"/>
        <v>613</v>
      </c>
      <c r="AH73" s="2">
        <f t="shared" si="1"/>
        <v>1620</v>
      </c>
      <c r="AI73" s="2">
        <f t="shared" si="1"/>
        <v>2929</v>
      </c>
      <c r="AJ73" s="2">
        <f t="shared" si="1"/>
        <v>2886</v>
      </c>
      <c r="AK73" s="2">
        <f t="shared" si="1"/>
        <v>740</v>
      </c>
      <c r="AL73" s="2">
        <f t="shared" si="1"/>
        <v>753</v>
      </c>
      <c r="AM73" s="2">
        <f t="shared" si="1"/>
        <v>3773</v>
      </c>
      <c r="AN73" s="2">
        <f t="shared" si="1"/>
        <v>2546</v>
      </c>
      <c r="AO73" s="2">
        <f t="shared" si="1"/>
        <v>2186</v>
      </c>
      <c r="AP73" s="2">
        <f t="shared" si="1"/>
        <v>2939</v>
      </c>
      <c r="AQ73" s="2">
        <f t="shared" si="1"/>
        <v>866</v>
      </c>
      <c r="AR73" s="2">
        <f t="shared" si="1"/>
        <v>1267</v>
      </c>
      <c r="AS73" s="2">
        <f t="shared" si="1"/>
        <v>3017</v>
      </c>
      <c r="AT73" s="2">
        <f t="shared" si="1"/>
        <v>1880</v>
      </c>
      <c r="AU73" s="2">
        <f t="shared" si="1"/>
        <v>1514</v>
      </c>
      <c r="AV73" s="2">
        <f t="shared" si="1"/>
        <v>856</v>
      </c>
      <c r="AW73" s="2">
        <f t="shared" si="1"/>
        <v>413</v>
      </c>
      <c r="AX73" s="2">
        <f t="shared" si="1"/>
        <v>2329</v>
      </c>
      <c r="AY73" s="2">
        <f t="shared" si="1"/>
        <v>556</v>
      </c>
      <c r="AZ73" s="2">
        <f t="shared" si="1"/>
        <v>1542</v>
      </c>
      <c r="BA73" s="2">
        <f t="shared" si="1"/>
        <v>956</v>
      </c>
      <c r="BB73" s="2">
        <f t="shared" si="1"/>
        <v>263</v>
      </c>
      <c r="BC73" s="2">
        <f t="shared" si="1"/>
        <v>6674</v>
      </c>
      <c r="BD73" s="2">
        <f t="shared" si="1"/>
        <v>5866</v>
      </c>
      <c r="BE73" s="2">
        <f t="shared" si="1"/>
        <v>3399</v>
      </c>
      <c r="BF73" s="2">
        <f t="shared" si="1"/>
        <v>215</v>
      </c>
      <c r="BG73" s="2">
        <f aca="true" t="shared" si="2" ref="BG73:CF73">SUM(BG4:BG72)</f>
        <v>1959</v>
      </c>
      <c r="BH73" s="2">
        <f t="shared" si="2"/>
        <v>338</v>
      </c>
      <c r="BI73" s="2">
        <f t="shared" si="2"/>
        <v>623</v>
      </c>
      <c r="BJ73" s="2">
        <f t="shared" si="2"/>
        <v>365</v>
      </c>
      <c r="BK73" s="2">
        <f t="shared" si="2"/>
        <v>696</v>
      </c>
      <c r="BL73" s="2">
        <f t="shared" si="2"/>
        <v>2148</v>
      </c>
      <c r="BM73" s="2">
        <f t="shared" si="2"/>
        <v>682</v>
      </c>
      <c r="BN73" s="2">
        <f t="shared" si="2"/>
        <v>1713</v>
      </c>
      <c r="BO73" s="2">
        <f t="shared" si="2"/>
        <v>3232</v>
      </c>
      <c r="BP73" s="2">
        <f t="shared" si="2"/>
        <v>1162</v>
      </c>
      <c r="BQ73" s="2">
        <f t="shared" si="2"/>
        <v>4659</v>
      </c>
      <c r="BR73" s="2">
        <f t="shared" si="2"/>
        <v>6376</v>
      </c>
      <c r="BS73" s="2">
        <f t="shared" si="2"/>
        <v>5490</v>
      </c>
      <c r="BT73" s="2">
        <f t="shared" si="2"/>
        <v>4240</v>
      </c>
      <c r="BU73" s="2">
        <f t="shared" si="2"/>
        <v>2218</v>
      </c>
      <c r="BV73" s="2">
        <f t="shared" si="2"/>
        <v>5897</v>
      </c>
      <c r="BW73" s="2">
        <f t="shared" si="2"/>
        <v>2932</v>
      </c>
      <c r="BX73" s="2">
        <f t="shared" si="2"/>
        <v>975</v>
      </c>
      <c r="BY73" s="2">
        <f t="shared" si="2"/>
        <v>2132</v>
      </c>
      <c r="BZ73" s="2">
        <f t="shared" si="2"/>
        <v>1693</v>
      </c>
      <c r="CA73" s="2">
        <f t="shared" si="2"/>
        <v>3631</v>
      </c>
      <c r="CB73" s="2">
        <f t="shared" si="2"/>
        <v>584</v>
      </c>
      <c r="CC73" s="2">
        <f t="shared" si="2"/>
        <v>2281</v>
      </c>
      <c r="CD73" s="2">
        <f t="shared" si="2"/>
        <v>2112</v>
      </c>
      <c r="CE73" s="2">
        <f t="shared" si="2"/>
        <v>1416</v>
      </c>
      <c r="CF73" s="2">
        <f t="shared" si="2"/>
        <v>972</v>
      </c>
    </row>
    <row r="75" spans="20:21" ht="12">
      <c r="T75" s="17"/>
      <c r="U75" s="17">
        <f>U73/W76</f>
        <v>0.7019810508182601</v>
      </c>
    </row>
    <row r="76" spans="18:23" ht="12">
      <c r="R76" s="3">
        <f>SUM(P73:R73)</f>
        <v>8240</v>
      </c>
      <c r="W76" s="3">
        <f>SUM(U73:W73)</f>
        <v>4644</v>
      </c>
    </row>
  </sheetData>
  <mergeCells count="30">
    <mergeCell ref="B1:C1"/>
    <mergeCell ref="N1:O1"/>
    <mergeCell ref="P1:R1"/>
    <mergeCell ref="D1:G1"/>
    <mergeCell ref="H1:I1"/>
    <mergeCell ref="J1:K1"/>
    <mergeCell ref="L1:M1"/>
    <mergeCell ref="S1:T1"/>
    <mergeCell ref="U1:W1"/>
    <mergeCell ref="X1:Y1"/>
    <mergeCell ref="Z1:AA1"/>
    <mergeCell ref="AB1:AC1"/>
    <mergeCell ref="AD1:AE1"/>
    <mergeCell ref="AF1:AG1"/>
    <mergeCell ref="AH1:AI1"/>
    <mergeCell ref="AJ1:AL1"/>
    <mergeCell ref="AM1:AN1"/>
    <mergeCell ref="AO1:AQ1"/>
    <mergeCell ref="AR1:AS1"/>
    <mergeCell ref="AT1:AV1"/>
    <mergeCell ref="AW1:BB1"/>
    <mergeCell ref="BC1:BD1"/>
    <mergeCell ref="BE1:BM1"/>
    <mergeCell ref="BN1:BQ1"/>
    <mergeCell ref="CA1:CC1"/>
    <mergeCell ref="CD1:CF1"/>
    <mergeCell ref="BR1:BS1"/>
    <mergeCell ref="BT1:BV1"/>
    <mergeCell ref="BW1:BX1"/>
    <mergeCell ref="BY1:BZ1"/>
  </mergeCells>
  <printOptions/>
  <pageMargins left="0.25" right="0.25" top="0.51" bottom="0.5" header="0.3" footer="0.5"/>
  <pageSetup horizontalDpi="300" verticalDpi="300" orientation="landscape" paperSize="3" scale="71" r:id="rId1"/>
  <headerFooter alignWithMargins="0">
    <oddHeader>&amp;C2002 Democratic Primary Unofficial Results</oddHeader>
    <oddFooter>&amp;C&amp;"Arial,Italic"General Election
November 7, 2000</oddFooter>
  </headerFooter>
  <colBreaks count="2" manualBreakCount="2">
    <brk id="29" max="72" man="1"/>
    <brk id="54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310"/>
  <sheetViews>
    <sheetView view="pageBreakPreview" zoomScale="75" zoomScaleNormal="70" zoomScaleSheetLayoutView="75" workbookViewId="0" topLeftCell="A1">
      <pane ySplit="1" topLeftCell="BM2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30.57421875" style="0" bestFit="1" customWidth="1"/>
    <col min="2" max="2" width="5.00390625" style="52" bestFit="1" customWidth="1"/>
    <col min="3" max="3" width="8.7109375" style="41" bestFit="1" customWidth="1"/>
    <col min="4" max="4" width="12.7109375" style="0" hidden="1" customWidth="1"/>
    <col min="5" max="5" width="12.140625" style="0" hidden="1" customWidth="1"/>
    <col min="6" max="6" width="14.00390625" style="0" hidden="1" customWidth="1"/>
    <col min="7" max="9" width="11.28125" style="12" customWidth="1"/>
    <col min="10" max="10" width="11.28125" style="12" bestFit="1" customWidth="1"/>
    <col min="11" max="11" width="11.28125" style="37" bestFit="1" customWidth="1"/>
    <col min="12" max="12" width="19.421875" style="47" bestFit="1" customWidth="1"/>
    <col min="13" max="13" width="8.421875" style="0" customWidth="1"/>
  </cols>
  <sheetData>
    <row r="1" spans="1:13" ht="15">
      <c r="A1" s="28" t="s">
        <v>70</v>
      </c>
      <c r="B1" s="48" t="s">
        <v>299</v>
      </c>
      <c r="C1" s="38" t="s">
        <v>300</v>
      </c>
      <c r="D1" s="28" t="s">
        <v>301</v>
      </c>
      <c r="E1" s="28" t="s">
        <v>302</v>
      </c>
      <c r="F1" s="28" t="s">
        <v>303</v>
      </c>
      <c r="G1" s="57" t="s">
        <v>304</v>
      </c>
      <c r="H1" s="57"/>
      <c r="I1" s="57"/>
      <c r="J1" s="57"/>
      <c r="K1" s="58"/>
      <c r="L1" s="44" t="s">
        <v>305</v>
      </c>
      <c r="M1" s="29" t="s">
        <v>251</v>
      </c>
    </row>
    <row r="2" spans="1:13" ht="18.75" customHeight="1">
      <c r="A2" s="30"/>
      <c r="B2" s="49"/>
      <c r="C2" s="39"/>
      <c r="D2" s="30"/>
      <c r="E2" s="30"/>
      <c r="F2" s="30"/>
      <c r="G2" s="31"/>
      <c r="H2" s="31"/>
      <c r="I2" s="31"/>
      <c r="J2" s="31"/>
      <c r="K2" s="42"/>
      <c r="L2" s="45"/>
      <c r="M2" s="32"/>
    </row>
    <row r="3" spans="1:13" ht="18.75" customHeight="1">
      <c r="A3" s="30"/>
      <c r="B3" s="49"/>
      <c r="C3" s="39"/>
      <c r="D3" s="30"/>
      <c r="E3" s="30"/>
      <c r="F3" s="30"/>
      <c r="G3" s="31" t="s">
        <v>34</v>
      </c>
      <c r="H3" s="31"/>
      <c r="I3" s="31"/>
      <c r="J3" s="31"/>
      <c r="K3" s="42"/>
      <c r="L3" s="45"/>
      <c r="M3" s="32"/>
    </row>
    <row r="4" spans="1:13" ht="13.5" thickBot="1">
      <c r="A4" s="33" t="s">
        <v>306</v>
      </c>
      <c r="B4" s="50">
        <v>1</v>
      </c>
      <c r="C4" s="40" t="s">
        <v>307</v>
      </c>
      <c r="D4" s="33" t="s">
        <v>308</v>
      </c>
      <c r="E4" s="33"/>
      <c r="F4" s="33" t="s">
        <v>309</v>
      </c>
      <c r="G4" s="34">
        <v>3059</v>
      </c>
      <c r="H4" s="34"/>
      <c r="I4" s="34"/>
      <c r="J4" s="34"/>
      <c r="K4" s="43"/>
      <c r="L4" s="46">
        <f>SUM(G4:K4)</f>
        <v>3059</v>
      </c>
      <c r="M4" s="35" t="s">
        <v>310</v>
      </c>
    </row>
    <row r="5" spans="1:13" ht="14.25" thickBot="1" thickTop="1">
      <c r="A5" s="33" t="s">
        <v>311</v>
      </c>
      <c r="B5" s="50">
        <v>1</v>
      </c>
      <c r="C5" s="40" t="s">
        <v>307</v>
      </c>
      <c r="D5" s="33"/>
      <c r="E5" s="33"/>
      <c r="F5" s="33" t="s">
        <v>312</v>
      </c>
      <c r="G5" s="34">
        <v>2104</v>
      </c>
      <c r="H5" s="34"/>
      <c r="I5" s="34"/>
      <c r="J5" s="34"/>
      <c r="K5" s="43"/>
      <c r="L5" s="46">
        <f>SUM(G5:K5)</f>
        <v>2104</v>
      </c>
      <c r="M5" s="35"/>
    </row>
    <row r="6" spans="1:13" ht="20.25" customHeight="1" thickTop="1">
      <c r="A6" s="30"/>
      <c r="B6" s="51"/>
      <c r="C6" s="39"/>
      <c r="D6" s="30"/>
      <c r="E6" s="30"/>
      <c r="F6" s="30"/>
      <c r="G6" s="31"/>
      <c r="H6" s="31"/>
      <c r="I6" s="31"/>
      <c r="J6" s="31"/>
      <c r="K6" s="42"/>
      <c r="L6" s="45"/>
      <c r="M6" s="32"/>
    </row>
    <row r="7" spans="1:13" ht="18.75" customHeight="1">
      <c r="A7" s="30"/>
      <c r="B7" s="51"/>
      <c r="C7" s="39"/>
      <c r="D7" s="30"/>
      <c r="E7" s="30"/>
      <c r="F7" s="30"/>
      <c r="G7" s="31"/>
      <c r="H7" s="31"/>
      <c r="I7" s="31"/>
      <c r="J7" s="31"/>
      <c r="K7" s="42"/>
      <c r="L7" s="45"/>
      <c r="M7" s="32"/>
    </row>
    <row r="8" spans="1:13" ht="18.75" customHeight="1">
      <c r="A8" s="30"/>
      <c r="B8" s="51"/>
      <c r="C8" s="39"/>
      <c r="D8" s="30"/>
      <c r="E8" s="30"/>
      <c r="F8" s="30"/>
      <c r="G8" s="31" t="s">
        <v>34</v>
      </c>
      <c r="H8" s="31"/>
      <c r="I8" s="31"/>
      <c r="J8" s="31"/>
      <c r="K8" s="42"/>
      <c r="L8" s="45"/>
      <c r="M8" s="32"/>
    </row>
    <row r="9" spans="1:13" ht="13.5" thickBot="1">
      <c r="A9" s="33" t="s">
        <v>313</v>
      </c>
      <c r="B9" s="50">
        <v>2</v>
      </c>
      <c r="C9" s="40" t="s">
        <v>307</v>
      </c>
      <c r="D9" s="33" t="s">
        <v>314</v>
      </c>
      <c r="E9" s="33"/>
      <c r="F9" s="33" t="s">
        <v>315</v>
      </c>
      <c r="G9" s="34">
        <v>1590</v>
      </c>
      <c r="H9" s="34"/>
      <c r="I9" s="34"/>
      <c r="J9" s="34"/>
      <c r="K9" s="43"/>
      <c r="L9" s="46">
        <f>SUM(G9:K9)</f>
        <v>1590</v>
      </c>
      <c r="M9" s="35"/>
    </row>
    <row r="10" spans="1:13" ht="14.25" thickBot="1" thickTop="1">
      <c r="A10" s="33" t="s">
        <v>316</v>
      </c>
      <c r="B10" s="50">
        <v>2</v>
      </c>
      <c r="C10" s="40" t="s">
        <v>307</v>
      </c>
      <c r="D10" s="33"/>
      <c r="E10" s="33"/>
      <c r="F10" s="33" t="s">
        <v>317</v>
      </c>
      <c r="G10" s="34">
        <v>3062</v>
      </c>
      <c r="H10" s="34"/>
      <c r="I10" s="34"/>
      <c r="J10" s="34"/>
      <c r="K10" s="43"/>
      <c r="L10" s="46">
        <f>SUM(G10:K10)</f>
        <v>3062</v>
      </c>
      <c r="M10" s="35" t="s">
        <v>310</v>
      </c>
    </row>
    <row r="11" spans="1:13" ht="20.25" customHeight="1" thickTop="1">
      <c r="A11" s="30"/>
      <c r="B11" s="51"/>
      <c r="C11" s="39"/>
      <c r="D11" s="30"/>
      <c r="E11" s="30"/>
      <c r="F11" s="30"/>
      <c r="G11" s="31"/>
      <c r="H11" s="31"/>
      <c r="I11" s="31"/>
      <c r="J11" s="31"/>
      <c r="K11" s="42"/>
      <c r="L11" s="45"/>
      <c r="M11" s="32"/>
    </row>
    <row r="12" spans="1:13" ht="18.75" customHeight="1">
      <c r="A12" s="30"/>
      <c r="B12" s="51"/>
      <c r="C12" s="39"/>
      <c r="D12" s="30"/>
      <c r="E12" s="30"/>
      <c r="F12" s="30"/>
      <c r="G12" s="31" t="s">
        <v>16</v>
      </c>
      <c r="H12" s="31"/>
      <c r="I12" s="31"/>
      <c r="J12" s="31"/>
      <c r="K12" s="42"/>
      <c r="L12" s="45"/>
      <c r="M12" s="32"/>
    </row>
    <row r="13" spans="1:13" ht="13.5" thickBot="1">
      <c r="A13" s="33" t="s">
        <v>318</v>
      </c>
      <c r="B13" s="50">
        <v>3</v>
      </c>
      <c r="C13" s="40" t="s">
        <v>319</v>
      </c>
      <c r="D13" s="33" t="s">
        <v>320</v>
      </c>
      <c r="E13" s="33" t="s">
        <v>321</v>
      </c>
      <c r="F13" s="33" t="s">
        <v>322</v>
      </c>
      <c r="G13" s="34">
        <v>3230</v>
      </c>
      <c r="H13" s="34"/>
      <c r="I13" s="34"/>
      <c r="J13" s="34"/>
      <c r="K13" s="43"/>
      <c r="L13" s="46">
        <f>SUM(G13:K13)</f>
        <v>3230</v>
      </c>
      <c r="M13" s="35" t="s">
        <v>310</v>
      </c>
    </row>
    <row r="14" spans="1:13" ht="14.25" thickBot="1" thickTop="1">
      <c r="A14" s="33" t="s">
        <v>323</v>
      </c>
      <c r="B14" s="50">
        <v>3</v>
      </c>
      <c r="C14" s="40" t="s">
        <v>319</v>
      </c>
      <c r="D14" s="33" t="s">
        <v>324</v>
      </c>
      <c r="E14" s="33" t="s">
        <v>324</v>
      </c>
      <c r="F14" s="33" t="s">
        <v>325</v>
      </c>
      <c r="G14" s="34">
        <v>1501</v>
      </c>
      <c r="H14" s="34"/>
      <c r="I14" s="34"/>
      <c r="J14" s="34"/>
      <c r="K14" s="43"/>
      <c r="L14" s="46">
        <f>SUM(G14:K14)</f>
        <v>1501</v>
      </c>
      <c r="M14" s="35"/>
    </row>
    <row r="15" spans="1:13" ht="20.25" customHeight="1" thickTop="1">
      <c r="A15" s="30"/>
      <c r="B15" s="51"/>
      <c r="C15" s="39"/>
      <c r="D15" s="30"/>
      <c r="E15" s="30"/>
      <c r="F15" s="30"/>
      <c r="G15" s="31"/>
      <c r="H15" s="31"/>
      <c r="I15" s="31"/>
      <c r="J15" s="31"/>
      <c r="K15" s="42"/>
      <c r="L15" s="45"/>
      <c r="M15" s="32"/>
    </row>
    <row r="16" spans="1:13" ht="18.75" customHeight="1">
      <c r="A16" s="30"/>
      <c r="B16" s="51"/>
      <c r="C16" s="39"/>
      <c r="D16" s="30"/>
      <c r="E16" s="30"/>
      <c r="F16" s="30"/>
      <c r="G16" s="31" t="s">
        <v>37</v>
      </c>
      <c r="H16" s="31" t="s">
        <v>46</v>
      </c>
      <c r="I16" s="31"/>
      <c r="J16" s="31"/>
      <c r="K16" s="42"/>
      <c r="L16" s="45"/>
      <c r="M16" s="32"/>
    </row>
    <row r="17" spans="1:13" ht="13.5" thickBot="1">
      <c r="A17" s="33" t="s">
        <v>326</v>
      </c>
      <c r="B17" s="50">
        <v>4</v>
      </c>
      <c r="C17" s="40" t="s">
        <v>307</v>
      </c>
      <c r="D17" s="33" t="s">
        <v>327</v>
      </c>
      <c r="E17" s="33" t="s">
        <v>328</v>
      </c>
      <c r="F17" s="33" t="s">
        <v>329</v>
      </c>
      <c r="G17" s="34">
        <v>758</v>
      </c>
      <c r="H17" s="34">
        <v>1138</v>
      </c>
      <c r="I17" s="34"/>
      <c r="J17" s="34"/>
      <c r="K17" s="43"/>
      <c r="L17" s="46">
        <f>SUM(G17:K17)</f>
        <v>1896</v>
      </c>
      <c r="M17" s="35" t="s">
        <v>310</v>
      </c>
    </row>
    <row r="18" spans="1:13" ht="14.25" thickBot="1" thickTop="1">
      <c r="A18" s="33" t="s">
        <v>330</v>
      </c>
      <c r="B18" s="50">
        <v>4</v>
      </c>
      <c r="C18" s="40" t="s">
        <v>307</v>
      </c>
      <c r="D18" s="33" t="s">
        <v>331</v>
      </c>
      <c r="E18" s="33" t="s">
        <v>332</v>
      </c>
      <c r="F18" s="33" t="s">
        <v>333</v>
      </c>
      <c r="G18" s="34">
        <v>387</v>
      </c>
      <c r="H18" s="34">
        <v>750</v>
      </c>
      <c r="I18" s="34"/>
      <c r="J18" s="34"/>
      <c r="K18" s="43"/>
      <c r="L18" s="46">
        <f>SUM(G18:K18)</f>
        <v>1137</v>
      </c>
      <c r="M18" s="35"/>
    </row>
    <row r="19" spans="1:13" ht="20.25" customHeight="1" thickTop="1">
      <c r="A19" s="30"/>
      <c r="B19" s="51"/>
      <c r="C19" s="39"/>
      <c r="D19" s="30"/>
      <c r="E19" s="30"/>
      <c r="F19" s="30"/>
      <c r="G19" s="31"/>
      <c r="H19" s="31"/>
      <c r="I19" s="31"/>
      <c r="J19" s="31"/>
      <c r="K19" s="42"/>
      <c r="L19" s="45"/>
      <c r="M19" s="32"/>
    </row>
    <row r="20" spans="1:13" ht="18.75" customHeight="1">
      <c r="A20" s="30"/>
      <c r="B20" s="51"/>
      <c r="C20" s="39"/>
      <c r="D20" s="30"/>
      <c r="E20" s="30"/>
      <c r="F20" s="30"/>
      <c r="G20" s="31" t="s">
        <v>37</v>
      </c>
      <c r="H20" s="31" t="s">
        <v>46</v>
      </c>
      <c r="I20" s="31"/>
      <c r="J20" s="31"/>
      <c r="K20" s="42"/>
      <c r="L20" s="45"/>
      <c r="M20" s="32"/>
    </row>
    <row r="21" spans="1:13" ht="13.5" thickBot="1">
      <c r="A21" s="33" t="s">
        <v>334</v>
      </c>
      <c r="B21" s="50">
        <v>4</v>
      </c>
      <c r="C21" s="40" t="s">
        <v>319</v>
      </c>
      <c r="D21" s="33" t="s">
        <v>327</v>
      </c>
      <c r="E21" s="33" t="s">
        <v>328</v>
      </c>
      <c r="F21" s="33" t="s">
        <v>329</v>
      </c>
      <c r="G21" s="34">
        <v>173</v>
      </c>
      <c r="H21" s="34">
        <v>759</v>
      </c>
      <c r="I21" s="34"/>
      <c r="J21" s="34"/>
      <c r="K21" s="43"/>
      <c r="L21" s="46">
        <f>SUM(G21:K21)</f>
        <v>932</v>
      </c>
      <c r="M21" s="35"/>
    </row>
    <row r="22" spans="1:13" ht="14.25" thickBot="1" thickTop="1">
      <c r="A22" s="33" t="s">
        <v>335</v>
      </c>
      <c r="B22" s="50">
        <v>4</v>
      </c>
      <c r="C22" s="40" t="s">
        <v>319</v>
      </c>
      <c r="D22" s="33" t="s">
        <v>336</v>
      </c>
      <c r="E22" s="33" t="s">
        <v>337</v>
      </c>
      <c r="F22" s="33" t="s">
        <v>338</v>
      </c>
      <c r="G22" s="34">
        <v>428</v>
      </c>
      <c r="H22" s="34">
        <v>635</v>
      </c>
      <c r="I22" s="34"/>
      <c r="J22" s="34"/>
      <c r="K22" s="43"/>
      <c r="L22" s="46">
        <f>SUM(G22:K22)</f>
        <v>1063</v>
      </c>
      <c r="M22" s="35"/>
    </row>
    <row r="23" spans="1:13" ht="14.25" thickBot="1" thickTop="1">
      <c r="A23" s="33" t="s">
        <v>339</v>
      </c>
      <c r="B23" s="50">
        <v>4</v>
      </c>
      <c r="C23" s="40" t="s">
        <v>319</v>
      </c>
      <c r="D23" s="33" t="s">
        <v>340</v>
      </c>
      <c r="E23" s="33" t="s">
        <v>341</v>
      </c>
      <c r="F23" s="33" t="s">
        <v>342</v>
      </c>
      <c r="G23" s="34">
        <v>800</v>
      </c>
      <c r="H23" s="34">
        <v>686</v>
      </c>
      <c r="I23" s="34"/>
      <c r="J23" s="34"/>
      <c r="K23" s="43"/>
      <c r="L23" s="46">
        <f>SUM(G23:K23)</f>
        <v>1486</v>
      </c>
      <c r="M23" s="35" t="s">
        <v>310</v>
      </c>
    </row>
    <row r="24" spans="1:13" ht="20.25" customHeight="1" thickTop="1">
      <c r="A24" s="30"/>
      <c r="B24" s="51"/>
      <c r="C24" s="39"/>
      <c r="D24" s="30"/>
      <c r="E24" s="30"/>
      <c r="F24" s="30"/>
      <c r="G24" s="31"/>
      <c r="H24" s="31"/>
      <c r="I24" s="31"/>
      <c r="J24" s="31"/>
      <c r="K24" s="42"/>
      <c r="L24" s="45"/>
      <c r="M24" s="32"/>
    </row>
    <row r="25" spans="1:13" ht="18.75" customHeight="1">
      <c r="A25" s="30"/>
      <c r="B25" s="51"/>
      <c r="C25" s="39"/>
      <c r="D25" s="30"/>
      <c r="E25" s="30"/>
      <c r="F25" s="30"/>
      <c r="G25" s="31" t="s">
        <v>40</v>
      </c>
      <c r="H25" s="31"/>
      <c r="I25" s="31"/>
      <c r="J25" s="31"/>
      <c r="K25" s="42"/>
      <c r="L25" s="45"/>
      <c r="M25" s="32"/>
    </row>
    <row r="26" spans="1:13" ht="13.5" thickBot="1">
      <c r="A26" s="33" t="s">
        <v>343</v>
      </c>
      <c r="B26" s="50">
        <v>6</v>
      </c>
      <c r="C26" s="40" t="s">
        <v>319</v>
      </c>
      <c r="D26" s="33" t="s">
        <v>344</v>
      </c>
      <c r="E26" s="33" t="s">
        <v>345</v>
      </c>
      <c r="F26" s="33" t="s">
        <v>346</v>
      </c>
      <c r="G26" s="34">
        <v>1103</v>
      </c>
      <c r="H26" s="34"/>
      <c r="I26" s="34"/>
      <c r="J26" s="34"/>
      <c r="K26" s="43"/>
      <c r="L26" s="46">
        <f>SUM(G26:K26)</f>
        <v>1103</v>
      </c>
      <c r="M26" s="35" t="s">
        <v>310</v>
      </c>
    </row>
    <row r="27" spans="1:13" ht="14.25" thickBot="1" thickTop="1">
      <c r="A27" s="33" t="s">
        <v>347</v>
      </c>
      <c r="B27" s="50">
        <v>6</v>
      </c>
      <c r="C27" s="40" t="s">
        <v>319</v>
      </c>
      <c r="D27" s="33" t="s">
        <v>348</v>
      </c>
      <c r="E27" s="33"/>
      <c r="F27" s="33" t="s">
        <v>349</v>
      </c>
      <c r="G27" s="34">
        <v>715</v>
      </c>
      <c r="H27" s="34"/>
      <c r="I27" s="34"/>
      <c r="J27" s="34"/>
      <c r="K27" s="43"/>
      <c r="L27" s="46">
        <f>SUM(G27:K27)</f>
        <v>715</v>
      </c>
      <c r="M27" s="35"/>
    </row>
    <row r="28" spans="1:13" ht="14.25" thickBot="1" thickTop="1">
      <c r="A28" s="33"/>
      <c r="B28" s="50"/>
      <c r="C28" s="40"/>
      <c r="D28" s="33"/>
      <c r="E28" s="33"/>
      <c r="F28" s="33"/>
      <c r="G28" s="34"/>
      <c r="H28" s="34"/>
      <c r="I28" s="34"/>
      <c r="J28" s="34"/>
      <c r="K28" s="43"/>
      <c r="L28" s="46">
        <f>SUM(L26:L27)</f>
        <v>1818</v>
      </c>
      <c r="M28" s="35"/>
    </row>
    <row r="29" spans="1:13" ht="20.25" customHeight="1" thickTop="1">
      <c r="A29" s="30"/>
      <c r="B29" s="51"/>
      <c r="C29" s="39"/>
      <c r="D29" s="30"/>
      <c r="E29" s="30"/>
      <c r="F29" s="30"/>
      <c r="G29" s="31" t="s">
        <v>46</v>
      </c>
      <c r="H29" s="31"/>
      <c r="I29" s="31"/>
      <c r="J29" s="31"/>
      <c r="K29" s="42"/>
      <c r="L29" s="45"/>
      <c r="M29" s="32"/>
    </row>
    <row r="30" spans="1:13" ht="13.5" thickBot="1">
      <c r="A30" s="33" t="s">
        <v>350</v>
      </c>
      <c r="B30" s="50">
        <v>8</v>
      </c>
      <c r="C30" s="40" t="s">
        <v>307</v>
      </c>
      <c r="D30" s="33" t="s">
        <v>351</v>
      </c>
      <c r="E30" s="33" t="s">
        <v>352</v>
      </c>
      <c r="F30" s="33" t="s">
        <v>353</v>
      </c>
      <c r="G30" s="34">
        <v>2157</v>
      </c>
      <c r="H30" s="34"/>
      <c r="I30" s="34"/>
      <c r="J30" s="34"/>
      <c r="K30" s="43"/>
      <c r="L30" s="46">
        <f>SUM(G30:K30)</f>
        <v>2157</v>
      </c>
      <c r="M30" s="35" t="s">
        <v>310</v>
      </c>
    </row>
    <row r="31" spans="1:13" ht="14.25" thickBot="1" thickTop="1">
      <c r="A31" s="33" t="s">
        <v>354</v>
      </c>
      <c r="B31" s="50">
        <v>8</v>
      </c>
      <c r="C31" s="40" t="s">
        <v>307</v>
      </c>
      <c r="D31" s="33" t="s">
        <v>355</v>
      </c>
      <c r="E31" s="33" t="s">
        <v>356</v>
      </c>
      <c r="F31" s="33" t="s">
        <v>357</v>
      </c>
      <c r="G31" s="34">
        <v>814</v>
      </c>
      <c r="H31" s="34"/>
      <c r="I31" s="34"/>
      <c r="J31" s="34"/>
      <c r="K31" s="43"/>
      <c r="L31" s="46">
        <f>SUM(G31:K31)</f>
        <v>814</v>
      </c>
      <c r="M31" s="35"/>
    </row>
    <row r="32" spans="1:13" ht="20.25" customHeight="1" thickTop="1">
      <c r="A32" s="30"/>
      <c r="B32" s="51"/>
      <c r="C32" s="39"/>
      <c r="D32" s="30"/>
      <c r="E32" s="30"/>
      <c r="F32" s="30"/>
      <c r="G32" s="31"/>
      <c r="H32" s="31"/>
      <c r="I32" s="31"/>
      <c r="J32" s="31"/>
      <c r="K32" s="42"/>
      <c r="L32" s="45"/>
      <c r="M32" s="32"/>
    </row>
    <row r="33" spans="1:13" ht="18.75" customHeight="1">
      <c r="A33" s="30"/>
      <c r="B33" s="51"/>
      <c r="C33" s="39"/>
      <c r="D33" s="30"/>
      <c r="E33" s="30"/>
      <c r="F33" s="30"/>
      <c r="G33" s="31" t="s">
        <v>46</v>
      </c>
      <c r="H33" s="31"/>
      <c r="I33" s="31"/>
      <c r="J33" s="31"/>
      <c r="K33" s="42"/>
      <c r="L33" s="45"/>
      <c r="M33" s="32"/>
    </row>
    <row r="34" spans="1:13" ht="13.5" thickBot="1">
      <c r="A34" s="33" t="s">
        <v>358</v>
      </c>
      <c r="B34" s="50">
        <v>8</v>
      </c>
      <c r="C34" s="40" t="s">
        <v>319</v>
      </c>
      <c r="D34" s="33" t="s">
        <v>359</v>
      </c>
      <c r="E34" s="33"/>
      <c r="F34" s="33" t="s">
        <v>360</v>
      </c>
      <c r="G34" s="34">
        <v>2410</v>
      </c>
      <c r="H34" s="34"/>
      <c r="I34" s="34"/>
      <c r="J34" s="34"/>
      <c r="K34" s="43"/>
      <c r="L34" s="46">
        <f>SUM(G34:K34)</f>
        <v>2410</v>
      </c>
      <c r="M34" s="35" t="s">
        <v>310</v>
      </c>
    </row>
    <row r="35" spans="1:13" ht="14.25" thickBot="1" thickTop="1">
      <c r="A35" s="33" t="s">
        <v>361</v>
      </c>
      <c r="B35" s="50">
        <v>8</v>
      </c>
      <c r="C35" s="40" t="s">
        <v>319</v>
      </c>
      <c r="D35" s="33" t="s">
        <v>355</v>
      </c>
      <c r="E35" s="33" t="s">
        <v>356</v>
      </c>
      <c r="F35" s="33" t="s">
        <v>362</v>
      </c>
      <c r="G35" s="34">
        <v>614</v>
      </c>
      <c r="H35" s="34"/>
      <c r="I35" s="34"/>
      <c r="J35" s="34"/>
      <c r="K35" s="43"/>
      <c r="L35" s="46">
        <f>SUM(G35:K35)</f>
        <v>614</v>
      </c>
      <c r="M35" s="35"/>
    </row>
    <row r="36" spans="1:13" ht="20.25" customHeight="1" thickTop="1">
      <c r="A36" s="30"/>
      <c r="B36" s="51"/>
      <c r="C36" s="39"/>
      <c r="D36" s="30"/>
      <c r="E36" s="30"/>
      <c r="F36" s="30"/>
      <c r="G36" s="31"/>
      <c r="H36" s="31"/>
      <c r="I36" s="31"/>
      <c r="J36" s="31"/>
      <c r="K36" s="42"/>
      <c r="L36" s="45"/>
      <c r="M36" s="32"/>
    </row>
    <row r="37" spans="1:13" ht="18.75" customHeight="1">
      <c r="A37" s="30"/>
      <c r="B37" s="51"/>
      <c r="C37" s="39"/>
      <c r="D37" s="30"/>
      <c r="E37" s="30"/>
      <c r="F37" s="30"/>
      <c r="G37" s="31" t="s">
        <v>40</v>
      </c>
      <c r="H37" s="31"/>
      <c r="I37" s="31"/>
      <c r="J37" s="31"/>
      <c r="K37" s="42"/>
      <c r="L37" s="45"/>
      <c r="M37" s="32"/>
    </row>
    <row r="38" spans="1:13" ht="13.5" thickBot="1">
      <c r="A38" s="33" t="s">
        <v>363</v>
      </c>
      <c r="B38" s="50">
        <v>10</v>
      </c>
      <c r="C38" s="40" t="s">
        <v>319</v>
      </c>
      <c r="D38" s="33" t="s">
        <v>364</v>
      </c>
      <c r="E38" s="33"/>
      <c r="F38" s="33" t="s">
        <v>27</v>
      </c>
      <c r="G38" s="34">
        <v>591</v>
      </c>
      <c r="H38" s="34"/>
      <c r="I38" s="34"/>
      <c r="J38" s="34"/>
      <c r="K38" s="43"/>
      <c r="L38" s="46">
        <f>SUM(G38:K38)</f>
        <v>591</v>
      </c>
      <c r="M38" s="35"/>
    </row>
    <row r="39" spans="1:13" ht="14.25" thickBot="1" thickTop="1">
      <c r="A39" s="33" t="s">
        <v>365</v>
      </c>
      <c r="B39" s="50">
        <v>10</v>
      </c>
      <c r="C39" s="40" t="s">
        <v>319</v>
      </c>
      <c r="D39" s="33" t="s">
        <v>366</v>
      </c>
      <c r="E39" s="33" t="s">
        <v>367</v>
      </c>
      <c r="F39" s="33" t="s">
        <v>368</v>
      </c>
      <c r="G39" s="34">
        <v>775</v>
      </c>
      <c r="H39" s="34"/>
      <c r="I39" s="34"/>
      <c r="J39" s="34"/>
      <c r="K39" s="43"/>
      <c r="L39" s="46">
        <f>SUM(G39:K39)</f>
        <v>775</v>
      </c>
      <c r="M39" s="35" t="s">
        <v>310</v>
      </c>
    </row>
    <row r="40" spans="1:13" ht="20.25" customHeight="1" thickTop="1">
      <c r="A40" s="30"/>
      <c r="B40" s="51"/>
      <c r="C40" s="39"/>
      <c r="D40" s="30"/>
      <c r="E40" s="30"/>
      <c r="F40" s="30"/>
      <c r="G40" s="31"/>
      <c r="H40" s="31"/>
      <c r="I40" s="31"/>
      <c r="J40" s="31"/>
      <c r="K40" s="42"/>
      <c r="L40" s="45"/>
      <c r="M40" s="32"/>
    </row>
    <row r="41" spans="1:13" ht="18.75" customHeight="1">
      <c r="A41" s="30"/>
      <c r="B41" s="51"/>
      <c r="C41" s="39"/>
      <c r="D41" s="30"/>
      <c r="E41" s="30"/>
      <c r="F41" s="30"/>
      <c r="G41" s="31" t="s">
        <v>4</v>
      </c>
      <c r="H41" s="31" t="s">
        <v>21</v>
      </c>
      <c r="I41" s="31" t="s">
        <v>46</v>
      </c>
      <c r="J41" s="31"/>
      <c r="K41" s="42"/>
      <c r="L41" s="45"/>
      <c r="M41" s="32"/>
    </row>
    <row r="42" spans="1:13" ht="13.5" thickBot="1">
      <c r="A42" s="33" t="s">
        <v>369</v>
      </c>
      <c r="B42" s="50">
        <v>11</v>
      </c>
      <c r="C42" s="40" t="s">
        <v>307</v>
      </c>
      <c r="D42" s="33"/>
      <c r="E42" s="33"/>
      <c r="F42" s="33" t="s">
        <v>370</v>
      </c>
      <c r="G42" s="34">
        <v>141</v>
      </c>
      <c r="H42" s="34">
        <v>1742</v>
      </c>
      <c r="I42" s="34">
        <v>105</v>
      </c>
      <c r="J42" s="34"/>
      <c r="K42" s="43"/>
      <c r="L42" s="46">
        <f>SUM(G42:K42)</f>
        <v>1988</v>
      </c>
      <c r="M42" s="35" t="s">
        <v>310</v>
      </c>
    </row>
    <row r="43" spans="1:13" ht="14.25" thickBot="1" thickTop="1">
      <c r="A43" s="33" t="s">
        <v>371</v>
      </c>
      <c r="B43" s="50">
        <v>11</v>
      </c>
      <c r="C43" s="40" t="s">
        <v>307</v>
      </c>
      <c r="D43" s="33"/>
      <c r="E43" s="33"/>
      <c r="F43" s="33"/>
      <c r="G43" s="34">
        <v>112</v>
      </c>
      <c r="H43" s="34">
        <v>1052</v>
      </c>
      <c r="I43" s="34">
        <v>75</v>
      </c>
      <c r="J43" s="34"/>
      <c r="K43" s="43"/>
      <c r="L43" s="46">
        <f>SUM(G43:K43)</f>
        <v>1239</v>
      </c>
      <c r="M43" s="35"/>
    </row>
    <row r="44" spans="1:13" ht="14.25" thickBot="1" thickTop="1">
      <c r="A44" s="33" t="s">
        <v>372</v>
      </c>
      <c r="B44" s="50">
        <v>11</v>
      </c>
      <c r="C44" s="40" t="s">
        <v>307</v>
      </c>
      <c r="D44" s="33" t="s">
        <v>373</v>
      </c>
      <c r="E44" s="33" t="s">
        <v>374</v>
      </c>
      <c r="F44" s="33" t="s">
        <v>375</v>
      </c>
      <c r="G44" s="34">
        <v>52</v>
      </c>
      <c r="H44" s="34">
        <v>284</v>
      </c>
      <c r="I44" s="34">
        <v>53</v>
      </c>
      <c r="J44" s="34"/>
      <c r="K44" s="43"/>
      <c r="L44" s="46">
        <f>SUM(G44:K44)</f>
        <v>389</v>
      </c>
      <c r="M44" s="35"/>
    </row>
    <row r="45" spans="1:13" ht="20.25" customHeight="1" thickTop="1">
      <c r="A45" s="30"/>
      <c r="B45" s="51"/>
      <c r="C45" s="39"/>
      <c r="D45" s="30"/>
      <c r="E45" s="30"/>
      <c r="F45" s="30"/>
      <c r="G45" s="31"/>
      <c r="H45" s="31"/>
      <c r="I45" s="31"/>
      <c r="J45" s="31"/>
      <c r="K45" s="42"/>
      <c r="L45" s="45"/>
      <c r="M45" s="32"/>
    </row>
    <row r="46" spans="1:13" ht="18.75" customHeight="1">
      <c r="A46" s="30"/>
      <c r="B46" s="51"/>
      <c r="C46" s="39"/>
      <c r="D46" s="30"/>
      <c r="E46" s="30"/>
      <c r="F46" s="30"/>
      <c r="G46" s="31" t="s">
        <v>4</v>
      </c>
      <c r="H46" s="31" t="s">
        <v>21</v>
      </c>
      <c r="I46" s="31" t="s">
        <v>46</v>
      </c>
      <c r="J46" s="31"/>
      <c r="K46" s="42"/>
      <c r="L46" s="45"/>
      <c r="M46" s="32"/>
    </row>
    <row r="47" spans="1:13" ht="13.5" thickBot="1">
      <c r="A47" s="33" t="s">
        <v>376</v>
      </c>
      <c r="B47" s="50">
        <v>11</v>
      </c>
      <c r="C47" s="40" t="s">
        <v>319</v>
      </c>
      <c r="D47" s="33" t="s">
        <v>377</v>
      </c>
      <c r="E47" s="33"/>
      <c r="F47" s="33" t="s">
        <v>378</v>
      </c>
      <c r="G47" s="34">
        <v>161</v>
      </c>
      <c r="H47" s="34">
        <v>1626</v>
      </c>
      <c r="I47" s="34">
        <v>134</v>
      </c>
      <c r="J47" s="34"/>
      <c r="K47" s="43"/>
      <c r="L47" s="46">
        <f>SUM(G47:K47)</f>
        <v>1921</v>
      </c>
      <c r="M47" s="35" t="s">
        <v>310</v>
      </c>
    </row>
    <row r="48" spans="1:13" ht="14.25" thickBot="1" thickTop="1">
      <c r="A48" s="33" t="s">
        <v>379</v>
      </c>
      <c r="B48" s="50">
        <v>11</v>
      </c>
      <c r="C48" s="40" t="s">
        <v>319</v>
      </c>
      <c r="D48" s="33"/>
      <c r="E48" s="33"/>
      <c r="F48" s="33" t="s">
        <v>380</v>
      </c>
      <c r="G48" s="34">
        <v>154</v>
      </c>
      <c r="H48" s="34">
        <v>1310</v>
      </c>
      <c r="I48" s="34">
        <v>99</v>
      </c>
      <c r="J48" s="34"/>
      <c r="K48" s="43"/>
      <c r="L48" s="46">
        <f>SUM(G48:K48)</f>
        <v>1563</v>
      </c>
      <c r="M48" s="35"/>
    </row>
    <row r="49" spans="1:13" ht="20.25" customHeight="1" thickTop="1">
      <c r="A49" s="30"/>
      <c r="B49" s="51"/>
      <c r="C49" s="39"/>
      <c r="D49" s="30"/>
      <c r="E49" s="30"/>
      <c r="F49" s="30"/>
      <c r="G49" s="31"/>
      <c r="H49" s="31"/>
      <c r="I49" s="31"/>
      <c r="J49" s="31"/>
      <c r="K49" s="42"/>
      <c r="L49" s="45"/>
      <c r="M49" s="32"/>
    </row>
    <row r="50" spans="1:13" ht="18.75" customHeight="1">
      <c r="A50" s="30"/>
      <c r="B50" s="51"/>
      <c r="C50" s="39"/>
      <c r="D50" s="30"/>
      <c r="E50" s="30"/>
      <c r="F50" s="30"/>
      <c r="G50" s="31" t="s">
        <v>57</v>
      </c>
      <c r="H50" s="31" t="s">
        <v>60</v>
      </c>
      <c r="I50" s="31"/>
      <c r="J50" s="31"/>
      <c r="K50" s="42"/>
      <c r="L50" s="45"/>
      <c r="M50" s="32"/>
    </row>
    <row r="51" spans="1:13" ht="13.5" thickBot="1">
      <c r="A51" s="33" t="s">
        <v>823</v>
      </c>
      <c r="B51" s="50">
        <v>14</v>
      </c>
      <c r="C51" s="40" t="s">
        <v>307</v>
      </c>
      <c r="D51" s="33"/>
      <c r="E51" s="33"/>
      <c r="F51" s="33"/>
      <c r="G51" s="34">
        <v>168</v>
      </c>
      <c r="H51" s="34">
        <v>65</v>
      </c>
      <c r="I51" s="34"/>
      <c r="J51" s="34"/>
      <c r="K51" s="43"/>
      <c r="L51" s="46">
        <f>SUM(G51:K51)</f>
        <v>233</v>
      </c>
      <c r="M51" s="35" t="s">
        <v>310</v>
      </c>
    </row>
    <row r="52" spans="1:13" ht="14.25" thickBot="1" thickTop="1">
      <c r="A52" s="33" t="s">
        <v>381</v>
      </c>
      <c r="B52" s="50">
        <v>14</v>
      </c>
      <c r="C52" s="40" t="s">
        <v>307</v>
      </c>
      <c r="D52" s="33"/>
      <c r="E52" s="33"/>
      <c r="F52" s="33"/>
      <c r="G52" s="34">
        <v>41</v>
      </c>
      <c r="H52" s="34">
        <v>67</v>
      </c>
      <c r="I52" s="34"/>
      <c r="J52" s="34"/>
      <c r="K52" s="43"/>
      <c r="L52" s="46">
        <f>SUM(G52:K52)</f>
        <v>108</v>
      </c>
      <c r="M52" s="35"/>
    </row>
    <row r="53" spans="1:13" ht="20.25" customHeight="1" thickTop="1">
      <c r="A53" s="30"/>
      <c r="B53" s="51"/>
      <c r="C53" s="39"/>
      <c r="D53" s="30"/>
      <c r="E53" s="30"/>
      <c r="F53" s="30"/>
      <c r="G53" s="31"/>
      <c r="H53" s="31"/>
      <c r="I53" s="31"/>
      <c r="J53" s="31"/>
      <c r="K53" s="42"/>
      <c r="L53" s="45"/>
      <c r="M53" s="32"/>
    </row>
    <row r="54" spans="1:13" ht="18.75" customHeight="1">
      <c r="A54" s="30"/>
      <c r="B54" s="51"/>
      <c r="C54" s="39"/>
      <c r="D54" s="30"/>
      <c r="E54" s="30"/>
      <c r="F54" s="30"/>
      <c r="G54" s="31" t="s">
        <v>40</v>
      </c>
      <c r="H54" s="31"/>
      <c r="I54" s="31"/>
      <c r="J54" s="31"/>
      <c r="K54" s="42"/>
      <c r="L54" s="45"/>
      <c r="M54" s="32"/>
    </row>
    <row r="55" spans="1:13" ht="13.5" thickBot="1">
      <c r="A55" s="33" t="s">
        <v>382</v>
      </c>
      <c r="B55" s="50">
        <v>20</v>
      </c>
      <c r="C55" s="40" t="s">
        <v>319</v>
      </c>
      <c r="D55" s="33" t="s">
        <v>383</v>
      </c>
      <c r="E55" s="33" t="s">
        <v>384</v>
      </c>
      <c r="F55" s="33" t="s">
        <v>385</v>
      </c>
      <c r="G55" s="34">
        <v>1187</v>
      </c>
      <c r="H55" s="34"/>
      <c r="I55" s="34"/>
      <c r="J55" s="34"/>
      <c r="K55" s="43"/>
      <c r="L55" s="46">
        <f>SUM(G55:K55)</f>
        <v>1187</v>
      </c>
      <c r="M55" s="35" t="s">
        <v>310</v>
      </c>
    </row>
    <row r="56" spans="1:13" ht="14.25" thickBot="1" thickTop="1">
      <c r="A56" s="33" t="s">
        <v>386</v>
      </c>
      <c r="B56" s="50">
        <v>20</v>
      </c>
      <c r="C56" s="40" t="s">
        <v>319</v>
      </c>
      <c r="D56" s="33" t="s">
        <v>387</v>
      </c>
      <c r="E56" s="33" t="s">
        <v>388</v>
      </c>
      <c r="F56" s="33" t="s">
        <v>389</v>
      </c>
      <c r="G56" s="34">
        <v>715</v>
      </c>
      <c r="H56" s="34"/>
      <c r="I56" s="34"/>
      <c r="J56" s="34"/>
      <c r="K56" s="43"/>
      <c r="L56" s="46">
        <f>SUM(G56:K56)</f>
        <v>715</v>
      </c>
      <c r="M56" s="35"/>
    </row>
    <row r="57" spans="1:13" ht="20.25" customHeight="1" thickTop="1">
      <c r="A57" s="30"/>
      <c r="B57" s="51"/>
      <c r="C57" s="39"/>
      <c r="D57" s="30"/>
      <c r="E57" s="30"/>
      <c r="F57" s="30"/>
      <c r="G57" s="31"/>
      <c r="H57" s="31"/>
      <c r="I57" s="31"/>
      <c r="J57" s="31"/>
      <c r="K57" s="42"/>
      <c r="L57" s="45"/>
      <c r="M57" s="32"/>
    </row>
    <row r="58" spans="1:13" ht="18.75" customHeight="1">
      <c r="A58" s="30"/>
      <c r="B58" s="51"/>
      <c r="C58" s="39"/>
      <c r="D58" s="30"/>
      <c r="E58" s="30"/>
      <c r="F58" s="30"/>
      <c r="G58" s="31" t="s">
        <v>40</v>
      </c>
      <c r="H58" s="31"/>
      <c r="I58" s="31"/>
      <c r="J58" s="31"/>
      <c r="K58" s="42"/>
      <c r="L58" s="45"/>
      <c r="M58" s="32"/>
    </row>
    <row r="59" spans="1:13" ht="13.5" thickBot="1">
      <c r="A59" s="33" t="s">
        <v>390</v>
      </c>
      <c r="B59" s="50">
        <v>20</v>
      </c>
      <c r="C59" s="40" t="s">
        <v>307</v>
      </c>
      <c r="D59" s="33"/>
      <c r="E59" s="33"/>
      <c r="F59" s="33"/>
      <c r="G59" s="34">
        <v>931</v>
      </c>
      <c r="H59" s="34"/>
      <c r="I59" s="34"/>
      <c r="J59" s="34"/>
      <c r="K59" s="43"/>
      <c r="L59" s="46">
        <f>SUM(G59:K59)</f>
        <v>931</v>
      </c>
      <c r="M59" s="35" t="s">
        <v>310</v>
      </c>
    </row>
    <row r="60" spans="1:13" ht="14.25" thickBot="1" thickTop="1">
      <c r="A60" s="33" t="s">
        <v>391</v>
      </c>
      <c r="B60" s="50">
        <v>20</v>
      </c>
      <c r="C60" s="40" t="s">
        <v>307</v>
      </c>
      <c r="D60" s="33"/>
      <c r="E60" s="33"/>
      <c r="F60" s="33"/>
      <c r="G60" s="34">
        <v>568</v>
      </c>
      <c r="H60" s="34"/>
      <c r="I60" s="34"/>
      <c r="J60" s="34"/>
      <c r="K60" s="43"/>
      <c r="L60" s="46">
        <f>SUM(G60:K60)</f>
        <v>568</v>
      </c>
      <c r="M60" s="35"/>
    </row>
    <row r="61" spans="1:13" ht="14.25" thickBot="1" thickTop="1">
      <c r="A61" s="33" t="s">
        <v>825</v>
      </c>
      <c r="B61" s="50">
        <v>20</v>
      </c>
      <c r="C61" s="40" t="s">
        <v>307</v>
      </c>
      <c r="D61" s="33"/>
      <c r="E61" s="33"/>
      <c r="F61" s="33"/>
      <c r="G61" s="34">
        <v>434</v>
      </c>
      <c r="H61" s="34"/>
      <c r="I61" s="34"/>
      <c r="J61" s="34"/>
      <c r="K61" s="43"/>
      <c r="L61" s="46">
        <f>SUM(G61:K61)</f>
        <v>434</v>
      </c>
      <c r="M61" s="35"/>
    </row>
    <row r="62" spans="1:13" ht="20.25" customHeight="1" thickTop="1">
      <c r="A62" s="30"/>
      <c r="B62" s="51"/>
      <c r="C62" s="39"/>
      <c r="D62" s="30"/>
      <c r="E62" s="30"/>
      <c r="F62" s="30"/>
      <c r="G62" s="31"/>
      <c r="H62" s="31"/>
      <c r="I62" s="31"/>
      <c r="J62" s="31"/>
      <c r="K62" s="42"/>
      <c r="L62" s="45"/>
      <c r="M62" s="32"/>
    </row>
    <row r="63" spans="1:13" ht="18.75" customHeight="1">
      <c r="A63" s="30"/>
      <c r="B63" s="51"/>
      <c r="C63" s="39"/>
      <c r="D63" s="30"/>
      <c r="E63" s="30"/>
      <c r="F63" s="30"/>
      <c r="G63" s="31" t="s">
        <v>40</v>
      </c>
      <c r="H63" s="31"/>
      <c r="I63" s="31"/>
      <c r="J63" s="31"/>
      <c r="K63" s="42"/>
      <c r="L63" s="45"/>
      <c r="M63" s="32"/>
    </row>
    <row r="64" spans="1:13" ht="13.5" thickBot="1">
      <c r="A64" s="33" t="s">
        <v>392</v>
      </c>
      <c r="B64" s="50">
        <v>21</v>
      </c>
      <c r="C64" s="40" t="s">
        <v>307</v>
      </c>
      <c r="D64" s="33" t="s">
        <v>393</v>
      </c>
      <c r="E64" s="33" t="s">
        <v>394</v>
      </c>
      <c r="F64" s="33" t="s">
        <v>395</v>
      </c>
      <c r="G64" s="34">
        <v>894</v>
      </c>
      <c r="H64" s="34"/>
      <c r="I64" s="34"/>
      <c r="J64" s="34"/>
      <c r="K64" s="43"/>
      <c r="L64" s="46">
        <f>SUM(G64:K64)</f>
        <v>894</v>
      </c>
      <c r="M64" s="35"/>
    </row>
    <row r="65" spans="1:13" ht="14.25" thickBot="1" thickTop="1">
      <c r="A65" s="33" t="s">
        <v>396</v>
      </c>
      <c r="B65" s="50">
        <v>21</v>
      </c>
      <c r="C65" s="40" t="s">
        <v>307</v>
      </c>
      <c r="D65" s="33" t="s">
        <v>397</v>
      </c>
      <c r="E65" s="33" t="s">
        <v>398</v>
      </c>
      <c r="F65" s="33" t="s">
        <v>399</v>
      </c>
      <c r="G65" s="34">
        <v>1344</v>
      </c>
      <c r="H65" s="34"/>
      <c r="I65" s="34"/>
      <c r="J65" s="34"/>
      <c r="K65" s="43"/>
      <c r="L65" s="46">
        <f>SUM(G65:K65)</f>
        <v>1344</v>
      </c>
      <c r="M65" s="35" t="s">
        <v>310</v>
      </c>
    </row>
    <row r="66" spans="1:13" ht="20.25" customHeight="1" thickTop="1">
      <c r="A66" s="30"/>
      <c r="B66" s="51"/>
      <c r="C66" s="39"/>
      <c r="D66" s="30"/>
      <c r="E66" s="30"/>
      <c r="F66" s="30"/>
      <c r="G66" s="31"/>
      <c r="H66" s="31"/>
      <c r="I66" s="31"/>
      <c r="J66" s="31"/>
      <c r="K66" s="42"/>
      <c r="L66" s="45"/>
      <c r="M66" s="32"/>
    </row>
    <row r="67" spans="1:13" ht="18.75" customHeight="1">
      <c r="A67" s="30"/>
      <c r="B67" s="51"/>
      <c r="C67" s="39"/>
      <c r="D67" s="30"/>
      <c r="E67" s="30"/>
      <c r="F67" s="30"/>
      <c r="G67" s="31" t="s">
        <v>40</v>
      </c>
      <c r="H67" s="31"/>
      <c r="I67" s="31"/>
      <c r="J67" s="31"/>
      <c r="K67" s="42"/>
      <c r="L67" s="45"/>
      <c r="M67" s="32"/>
    </row>
    <row r="68" spans="1:13" ht="13.5" thickBot="1">
      <c r="A68" s="33" t="s">
        <v>400</v>
      </c>
      <c r="B68" s="50">
        <v>21</v>
      </c>
      <c r="C68" s="40" t="s">
        <v>319</v>
      </c>
      <c r="D68" s="33" t="s">
        <v>401</v>
      </c>
      <c r="E68" s="33" t="s">
        <v>402</v>
      </c>
      <c r="F68" s="33" t="s">
        <v>403</v>
      </c>
      <c r="G68" s="34">
        <v>733</v>
      </c>
      <c r="H68" s="34"/>
      <c r="I68" s="34"/>
      <c r="J68" s="34"/>
      <c r="K68" s="43"/>
      <c r="L68" s="46">
        <f>SUM(G68:K68)</f>
        <v>733</v>
      </c>
      <c r="M68" s="35"/>
    </row>
    <row r="69" spans="1:13" ht="14.25" thickBot="1" thickTop="1">
      <c r="A69" s="33" t="s">
        <v>177</v>
      </c>
      <c r="B69" s="50">
        <v>21</v>
      </c>
      <c r="C69" s="40" t="s">
        <v>319</v>
      </c>
      <c r="D69" s="33" t="s">
        <v>404</v>
      </c>
      <c r="E69" s="33" t="s">
        <v>405</v>
      </c>
      <c r="F69" s="33" t="s">
        <v>406</v>
      </c>
      <c r="G69" s="34">
        <v>1769</v>
      </c>
      <c r="H69" s="34"/>
      <c r="I69" s="34"/>
      <c r="J69" s="34"/>
      <c r="K69" s="43"/>
      <c r="L69" s="46">
        <f>SUM(G69:K69)</f>
        <v>1769</v>
      </c>
      <c r="M69" s="35" t="s">
        <v>310</v>
      </c>
    </row>
    <row r="70" spans="1:13" ht="20.25" customHeight="1" thickTop="1">
      <c r="A70" s="30"/>
      <c r="B70" s="51"/>
      <c r="C70" s="39"/>
      <c r="D70" s="30"/>
      <c r="E70" s="30"/>
      <c r="F70" s="30"/>
      <c r="G70" s="31"/>
      <c r="H70" s="31"/>
      <c r="I70" s="31"/>
      <c r="J70" s="31"/>
      <c r="K70" s="42"/>
      <c r="L70" s="45"/>
      <c r="M70" s="32"/>
    </row>
    <row r="71" spans="1:13" ht="18.75" customHeight="1">
      <c r="A71" s="30"/>
      <c r="B71" s="51"/>
      <c r="C71" s="39"/>
      <c r="D71" s="30"/>
      <c r="E71" s="30"/>
      <c r="F71" s="30"/>
      <c r="G71" s="31" t="s">
        <v>407</v>
      </c>
      <c r="H71" s="31"/>
      <c r="I71" s="31"/>
      <c r="J71" s="31"/>
      <c r="K71" s="42"/>
      <c r="L71" s="45"/>
      <c r="M71" s="32"/>
    </row>
    <row r="72" spans="1:13" ht="13.5" thickBot="1">
      <c r="A72" s="33" t="s">
        <v>408</v>
      </c>
      <c r="B72" s="50">
        <v>24</v>
      </c>
      <c r="C72" s="40" t="s">
        <v>307</v>
      </c>
      <c r="D72" s="33" t="s">
        <v>409</v>
      </c>
      <c r="E72" s="33"/>
      <c r="F72" s="33" t="s">
        <v>410</v>
      </c>
      <c r="G72" s="34">
        <v>1576</v>
      </c>
      <c r="H72" s="34"/>
      <c r="I72" s="34"/>
      <c r="J72" s="34"/>
      <c r="K72" s="43"/>
      <c r="L72" s="46">
        <f>SUM(G72:K72)</f>
        <v>1576</v>
      </c>
      <c r="M72" s="35"/>
    </row>
    <row r="73" spans="1:13" ht="14.25" thickBot="1" thickTop="1">
      <c r="A73" s="33" t="s">
        <v>411</v>
      </c>
      <c r="B73" s="50">
        <v>24</v>
      </c>
      <c r="C73" s="40" t="s">
        <v>307</v>
      </c>
      <c r="D73" s="33" t="s">
        <v>412</v>
      </c>
      <c r="E73" s="33"/>
      <c r="F73" s="33" t="s">
        <v>413</v>
      </c>
      <c r="G73" s="34">
        <v>1644</v>
      </c>
      <c r="H73" s="34"/>
      <c r="I73" s="34"/>
      <c r="J73" s="34"/>
      <c r="K73" s="43"/>
      <c r="L73" s="46">
        <f>SUM(G73:K73)</f>
        <v>1644</v>
      </c>
      <c r="M73" s="35" t="s">
        <v>310</v>
      </c>
    </row>
    <row r="74" spans="1:13" ht="20.25" customHeight="1" thickTop="1">
      <c r="A74" s="30"/>
      <c r="B74" s="51"/>
      <c r="C74" s="39"/>
      <c r="D74" s="30"/>
      <c r="E74" s="30"/>
      <c r="F74" s="30"/>
      <c r="G74" s="31"/>
      <c r="H74" s="31"/>
      <c r="I74" s="31"/>
      <c r="J74" s="31"/>
      <c r="K74" s="42"/>
      <c r="L74" s="45"/>
      <c r="M74" s="32"/>
    </row>
    <row r="75" spans="1:13" ht="18.75" customHeight="1">
      <c r="A75" s="30"/>
      <c r="B75" s="51"/>
      <c r="C75" s="39"/>
      <c r="D75" s="30"/>
      <c r="E75" s="30"/>
      <c r="F75" s="30"/>
      <c r="G75" s="31" t="s">
        <v>407</v>
      </c>
      <c r="H75" s="31"/>
      <c r="I75" s="31"/>
      <c r="J75" s="31"/>
      <c r="K75" s="42"/>
      <c r="L75" s="45"/>
      <c r="M75" s="32"/>
    </row>
    <row r="76" spans="1:13" ht="13.5" thickBot="1">
      <c r="A76" s="33" t="s">
        <v>414</v>
      </c>
      <c r="B76" s="50">
        <v>24</v>
      </c>
      <c r="C76" s="40" t="s">
        <v>319</v>
      </c>
      <c r="D76" s="33" t="s">
        <v>415</v>
      </c>
      <c r="E76" s="33" t="s">
        <v>416</v>
      </c>
      <c r="F76" s="33" t="s">
        <v>417</v>
      </c>
      <c r="G76" s="34">
        <v>1730</v>
      </c>
      <c r="H76" s="34"/>
      <c r="I76" s="34"/>
      <c r="J76" s="34"/>
      <c r="K76" s="43"/>
      <c r="L76" s="46">
        <f>SUM(G76:K76)</f>
        <v>1730</v>
      </c>
      <c r="M76" s="35" t="s">
        <v>310</v>
      </c>
    </row>
    <row r="77" spans="1:13" ht="14.25" thickBot="1" thickTop="1">
      <c r="A77" s="33" t="s">
        <v>418</v>
      </c>
      <c r="B77" s="50">
        <v>24</v>
      </c>
      <c r="C77" s="40" t="s">
        <v>319</v>
      </c>
      <c r="D77" s="33" t="s">
        <v>419</v>
      </c>
      <c r="E77" s="33"/>
      <c r="F77" s="33" t="s">
        <v>420</v>
      </c>
      <c r="G77" s="34">
        <v>1489</v>
      </c>
      <c r="H77" s="34"/>
      <c r="I77" s="34"/>
      <c r="J77" s="34"/>
      <c r="K77" s="43"/>
      <c r="L77" s="46">
        <f>SUM(G77:K77)</f>
        <v>1489</v>
      </c>
      <c r="M77" s="35"/>
    </row>
    <row r="78" spans="1:13" ht="20.25" customHeight="1" thickTop="1">
      <c r="A78" s="30"/>
      <c r="B78" s="51"/>
      <c r="C78" s="39"/>
      <c r="D78" s="30"/>
      <c r="E78" s="30"/>
      <c r="F78" s="30"/>
      <c r="G78" s="31"/>
      <c r="H78" s="31"/>
      <c r="I78" s="31"/>
      <c r="J78" s="31"/>
      <c r="K78" s="42"/>
      <c r="L78" s="45"/>
      <c r="M78" s="32"/>
    </row>
    <row r="79" spans="1:13" ht="18.75" customHeight="1">
      <c r="A79" s="30"/>
      <c r="B79" s="51"/>
      <c r="C79" s="39"/>
      <c r="D79" s="30"/>
      <c r="E79" s="30"/>
      <c r="F79" s="30"/>
      <c r="G79" s="31" t="s">
        <v>43</v>
      </c>
      <c r="H79" s="31" t="s">
        <v>407</v>
      </c>
      <c r="I79" s="31"/>
      <c r="J79" s="31"/>
      <c r="K79" s="42"/>
      <c r="L79" s="45"/>
      <c r="M79" s="32"/>
    </row>
    <row r="80" spans="1:13" ht="13.5" thickBot="1">
      <c r="A80" s="33" t="s">
        <v>421</v>
      </c>
      <c r="B80" s="50">
        <v>26</v>
      </c>
      <c r="C80" s="40" t="s">
        <v>319</v>
      </c>
      <c r="D80" s="33"/>
      <c r="E80" s="33"/>
      <c r="F80" s="33"/>
      <c r="G80" s="34">
        <v>1383</v>
      </c>
      <c r="H80" s="34">
        <v>333</v>
      </c>
      <c r="I80" s="34"/>
      <c r="J80" s="34"/>
      <c r="K80" s="43"/>
      <c r="L80" s="46">
        <f>SUM(G80:K80)</f>
        <v>1716</v>
      </c>
      <c r="M80" s="35" t="s">
        <v>310</v>
      </c>
    </row>
    <row r="81" spans="1:13" ht="14.25" thickBot="1" thickTop="1">
      <c r="A81" s="33" t="s">
        <v>422</v>
      </c>
      <c r="B81" s="50">
        <v>26</v>
      </c>
      <c r="C81" s="40" t="s">
        <v>319</v>
      </c>
      <c r="D81" s="33"/>
      <c r="E81" s="33"/>
      <c r="F81" s="33"/>
      <c r="G81" s="34">
        <v>634</v>
      </c>
      <c r="H81" s="34">
        <v>185</v>
      </c>
      <c r="I81" s="34"/>
      <c r="J81" s="34"/>
      <c r="K81" s="43"/>
      <c r="L81" s="46">
        <f>SUM(G81:K81)</f>
        <v>819</v>
      </c>
      <c r="M81" s="35"/>
    </row>
    <row r="82" spans="1:13" ht="20.25" customHeight="1" thickTop="1">
      <c r="A82" s="30"/>
      <c r="B82" s="51"/>
      <c r="C82" s="39"/>
      <c r="D82" s="30"/>
      <c r="E82" s="30"/>
      <c r="F82" s="30"/>
      <c r="G82" s="31"/>
      <c r="H82" s="31"/>
      <c r="I82" s="31"/>
      <c r="J82" s="31"/>
      <c r="K82" s="42"/>
      <c r="L82" s="45"/>
      <c r="M82" s="32"/>
    </row>
    <row r="83" spans="1:13" ht="18.75" customHeight="1">
      <c r="A83" s="30"/>
      <c r="B83" s="51"/>
      <c r="C83" s="39"/>
      <c r="D83" s="30"/>
      <c r="E83" s="30"/>
      <c r="F83" s="30"/>
      <c r="G83" s="31" t="s">
        <v>65</v>
      </c>
      <c r="H83" s="31"/>
      <c r="I83" s="31"/>
      <c r="J83" s="31"/>
      <c r="K83" s="42"/>
      <c r="L83" s="45"/>
      <c r="M83" s="32"/>
    </row>
    <row r="84" spans="1:13" ht="13.5" thickBot="1">
      <c r="A84" s="33" t="s">
        <v>423</v>
      </c>
      <c r="B84" s="50">
        <v>28</v>
      </c>
      <c r="C84" s="40" t="s">
        <v>319</v>
      </c>
      <c r="D84" s="33" t="s">
        <v>424</v>
      </c>
      <c r="E84" s="33" t="s">
        <v>425</v>
      </c>
      <c r="F84" s="33" t="s">
        <v>426</v>
      </c>
      <c r="G84" s="34">
        <v>1551</v>
      </c>
      <c r="H84" s="34"/>
      <c r="I84" s="34"/>
      <c r="J84" s="34"/>
      <c r="K84" s="43"/>
      <c r="L84" s="46">
        <f aca="true" t="shared" si="0" ref="L84:L148">SUM(G84:K84)</f>
        <v>1551</v>
      </c>
      <c r="M84" s="35" t="s">
        <v>310</v>
      </c>
    </row>
    <row r="85" spans="1:13" ht="14.25" thickBot="1" thickTop="1">
      <c r="A85" s="33" t="s">
        <v>427</v>
      </c>
      <c r="B85" s="50">
        <v>28</v>
      </c>
      <c r="C85" s="40" t="s">
        <v>319</v>
      </c>
      <c r="D85" s="33" t="s">
        <v>428</v>
      </c>
      <c r="E85" s="33"/>
      <c r="F85" s="33" t="s">
        <v>429</v>
      </c>
      <c r="G85" s="34">
        <v>654</v>
      </c>
      <c r="H85" s="34"/>
      <c r="I85" s="34"/>
      <c r="J85" s="34"/>
      <c r="K85" s="43"/>
      <c r="L85" s="46">
        <f t="shared" si="0"/>
        <v>654</v>
      </c>
      <c r="M85" s="35"/>
    </row>
    <row r="86" spans="1:13" ht="14.25" thickBot="1" thickTop="1">
      <c r="A86" s="33" t="s">
        <v>430</v>
      </c>
      <c r="B86" s="50">
        <v>28</v>
      </c>
      <c r="C86" s="40" t="s">
        <v>319</v>
      </c>
      <c r="D86" s="33" t="s">
        <v>431</v>
      </c>
      <c r="E86" s="33" t="s">
        <v>432</v>
      </c>
      <c r="F86" s="33" t="s">
        <v>433</v>
      </c>
      <c r="G86" s="34">
        <v>833</v>
      </c>
      <c r="H86" s="34"/>
      <c r="I86" s="34"/>
      <c r="J86" s="34"/>
      <c r="K86" s="43"/>
      <c r="L86" s="46">
        <f t="shared" si="0"/>
        <v>833</v>
      </c>
      <c r="M86" s="35"/>
    </row>
    <row r="87" spans="1:13" ht="20.25" customHeight="1" thickTop="1">
      <c r="A87" s="30"/>
      <c r="B87" s="51"/>
      <c r="C87" s="39"/>
      <c r="D87" s="30"/>
      <c r="E87" s="30"/>
      <c r="F87" s="30"/>
      <c r="G87" s="31"/>
      <c r="H87" s="31"/>
      <c r="I87" s="31"/>
      <c r="J87" s="31"/>
      <c r="K87" s="42"/>
      <c r="L87" s="45"/>
      <c r="M87" s="32"/>
    </row>
    <row r="88" spans="1:13" ht="18.75" customHeight="1">
      <c r="A88" s="30"/>
      <c r="B88" s="51"/>
      <c r="C88" s="39"/>
      <c r="D88" s="30"/>
      <c r="E88" s="30"/>
      <c r="F88" s="30"/>
      <c r="G88" s="31" t="s">
        <v>18</v>
      </c>
      <c r="H88" s="31" t="s">
        <v>62</v>
      </c>
      <c r="I88" s="31"/>
      <c r="J88" s="31"/>
      <c r="K88" s="42"/>
      <c r="L88" s="45"/>
      <c r="M88" s="32"/>
    </row>
    <row r="89" spans="1:13" ht="13.5" thickBot="1">
      <c r="A89" s="33" t="s">
        <v>434</v>
      </c>
      <c r="B89" s="50">
        <v>31</v>
      </c>
      <c r="C89" s="40" t="s">
        <v>307</v>
      </c>
      <c r="D89" s="33" t="s">
        <v>435</v>
      </c>
      <c r="E89" s="33" t="s">
        <v>435</v>
      </c>
      <c r="F89" s="33" t="s">
        <v>436</v>
      </c>
      <c r="G89" s="34">
        <v>976</v>
      </c>
      <c r="H89" s="34">
        <v>594</v>
      </c>
      <c r="I89" s="34"/>
      <c r="J89" s="34"/>
      <c r="K89" s="43"/>
      <c r="L89" s="46">
        <f t="shared" si="0"/>
        <v>1570</v>
      </c>
      <c r="M89" s="35"/>
    </row>
    <row r="90" spans="1:13" ht="14.25" thickBot="1" thickTop="1">
      <c r="A90" s="33" t="s">
        <v>437</v>
      </c>
      <c r="B90" s="50">
        <v>31</v>
      </c>
      <c r="C90" s="40" t="s">
        <v>307</v>
      </c>
      <c r="D90" s="33" t="s">
        <v>438</v>
      </c>
      <c r="E90" s="33" t="s">
        <v>439</v>
      </c>
      <c r="F90" s="33" t="s">
        <v>440</v>
      </c>
      <c r="G90" s="34">
        <v>1071</v>
      </c>
      <c r="H90" s="34">
        <v>751</v>
      </c>
      <c r="I90" s="34"/>
      <c r="J90" s="34"/>
      <c r="K90" s="43"/>
      <c r="L90" s="46">
        <f t="shared" si="0"/>
        <v>1822</v>
      </c>
      <c r="M90" s="35" t="s">
        <v>310</v>
      </c>
    </row>
    <row r="91" spans="1:13" ht="20.25" customHeight="1" thickTop="1">
      <c r="A91" s="30"/>
      <c r="B91" s="51"/>
      <c r="C91" s="39"/>
      <c r="D91" s="30"/>
      <c r="E91" s="30"/>
      <c r="F91" s="30"/>
      <c r="G91" s="31"/>
      <c r="H91" s="31"/>
      <c r="I91" s="31"/>
      <c r="J91" s="31"/>
      <c r="K91" s="42"/>
      <c r="L91" s="45"/>
      <c r="M91" s="32"/>
    </row>
    <row r="92" spans="1:13" ht="18.75" customHeight="1">
      <c r="A92" s="30"/>
      <c r="B92" s="51"/>
      <c r="C92" s="39"/>
      <c r="D92" s="30"/>
      <c r="E92" s="30"/>
      <c r="F92" s="30"/>
      <c r="G92" s="31" t="s">
        <v>18</v>
      </c>
      <c r="H92" s="31" t="s">
        <v>62</v>
      </c>
      <c r="I92" s="31"/>
      <c r="J92" s="31"/>
      <c r="K92" s="42"/>
      <c r="L92" s="45"/>
      <c r="M92" s="32"/>
    </row>
    <row r="93" spans="1:13" ht="13.5" thickBot="1">
      <c r="A93" s="33" t="s">
        <v>441</v>
      </c>
      <c r="B93" s="50">
        <v>31</v>
      </c>
      <c r="C93" s="40" t="s">
        <v>319</v>
      </c>
      <c r="D93" s="33" t="s">
        <v>442</v>
      </c>
      <c r="E93" s="33" t="s">
        <v>443</v>
      </c>
      <c r="F93" s="33" t="s">
        <v>444</v>
      </c>
      <c r="G93" s="34">
        <v>1472</v>
      </c>
      <c r="H93" s="34">
        <v>459</v>
      </c>
      <c r="I93" s="34"/>
      <c r="J93" s="34"/>
      <c r="K93" s="43"/>
      <c r="L93" s="46">
        <f t="shared" si="0"/>
        <v>1931</v>
      </c>
      <c r="M93" s="35" t="s">
        <v>310</v>
      </c>
    </row>
    <row r="94" spans="1:13" ht="14.25" thickBot="1" thickTop="1">
      <c r="A94" s="33" t="s">
        <v>445</v>
      </c>
      <c r="B94" s="50">
        <v>31</v>
      </c>
      <c r="C94" s="40" t="s">
        <v>319</v>
      </c>
      <c r="D94" s="33" t="s">
        <v>446</v>
      </c>
      <c r="E94" s="33" t="s">
        <v>447</v>
      </c>
      <c r="F94" s="33" t="s">
        <v>448</v>
      </c>
      <c r="G94" s="34">
        <v>532</v>
      </c>
      <c r="H94" s="34">
        <v>706</v>
      </c>
      <c r="I94" s="34"/>
      <c r="J94" s="34"/>
      <c r="K94" s="43"/>
      <c r="L94" s="46">
        <f t="shared" si="0"/>
        <v>1238</v>
      </c>
      <c r="M94" s="35"/>
    </row>
    <row r="95" spans="1:13" ht="14.25" thickBot="1" thickTop="1">
      <c r="A95" s="33" t="s">
        <v>449</v>
      </c>
      <c r="B95" s="50">
        <v>31</v>
      </c>
      <c r="C95" s="40" t="s">
        <v>319</v>
      </c>
      <c r="D95" s="33" t="s">
        <v>450</v>
      </c>
      <c r="E95" s="33" t="s">
        <v>451</v>
      </c>
      <c r="F95" s="33" t="s">
        <v>452</v>
      </c>
      <c r="G95" s="34">
        <v>210</v>
      </c>
      <c r="H95" s="34">
        <v>197</v>
      </c>
      <c r="I95" s="34"/>
      <c r="J95" s="34"/>
      <c r="K95" s="43"/>
      <c r="L95" s="46">
        <f t="shared" si="0"/>
        <v>407</v>
      </c>
      <c r="M95" s="35"/>
    </row>
    <row r="96" spans="1:13" ht="20.25" customHeight="1" thickTop="1">
      <c r="A96" s="30"/>
      <c r="B96" s="51"/>
      <c r="C96" s="39"/>
      <c r="D96" s="30"/>
      <c r="E96" s="30"/>
      <c r="F96" s="30"/>
      <c r="G96" s="31"/>
      <c r="H96" s="31"/>
      <c r="I96" s="31"/>
      <c r="J96" s="31"/>
      <c r="K96" s="42"/>
      <c r="L96" s="45"/>
      <c r="M96" s="32"/>
    </row>
    <row r="97" spans="1:13" ht="18.75" customHeight="1">
      <c r="A97" s="30"/>
      <c r="B97" s="51"/>
      <c r="C97" s="39"/>
      <c r="D97" s="30"/>
      <c r="E97" s="30"/>
      <c r="F97" s="30"/>
      <c r="G97" s="31" t="s">
        <v>7</v>
      </c>
      <c r="H97" s="31" t="s">
        <v>55</v>
      </c>
      <c r="I97" s="31"/>
      <c r="J97" s="31"/>
      <c r="K97" s="42"/>
      <c r="L97" s="45"/>
      <c r="M97" s="32"/>
    </row>
    <row r="98" spans="1:13" ht="13.5" thickBot="1">
      <c r="A98" s="33" t="s">
        <v>453</v>
      </c>
      <c r="B98" s="50">
        <v>32</v>
      </c>
      <c r="C98" s="40" t="s">
        <v>307</v>
      </c>
      <c r="D98" s="33" t="s">
        <v>454</v>
      </c>
      <c r="E98" s="33"/>
      <c r="F98" s="33" t="s">
        <v>455</v>
      </c>
      <c r="G98" s="34">
        <v>698</v>
      </c>
      <c r="H98" s="34">
        <v>1193</v>
      </c>
      <c r="I98" s="34"/>
      <c r="J98" s="34"/>
      <c r="K98" s="43"/>
      <c r="L98" s="46">
        <f t="shared" si="0"/>
        <v>1891</v>
      </c>
      <c r="M98" s="35" t="s">
        <v>310</v>
      </c>
    </row>
    <row r="99" spans="1:13" ht="14.25" thickBot="1" thickTop="1">
      <c r="A99" s="33" t="s">
        <v>456</v>
      </c>
      <c r="B99" s="50">
        <v>32</v>
      </c>
      <c r="C99" s="40" t="s">
        <v>307</v>
      </c>
      <c r="D99" s="33" t="s">
        <v>457</v>
      </c>
      <c r="E99" s="33" t="s">
        <v>458</v>
      </c>
      <c r="F99" s="33" t="s">
        <v>459</v>
      </c>
      <c r="G99" s="34">
        <v>874</v>
      </c>
      <c r="H99" s="34">
        <v>580</v>
      </c>
      <c r="I99" s="34"/>
      <c r="J99" s="34"/>
      <c r="K99" s="43"/>
      <c r="L99" s="46">
        <f t="shared" si="0"/>
        <v>1454</v>
      </c>
      <c r="M99" s="35"/>
    </row>
    <row r="100" spans="1:13" ht="20.25" customHeight="1" thickTop="1">
      <c r="A100" s="30"/>
      <c r="B100" s="51"/>
      <c r="C100" s="39"/>
      <c r="D100" s="30"/>
      <c r="E100" s="30"/>
      <c r="F100" s="30"/>
      <c r="G100" s="31"/>
      <c r="H100" s="31"/>
      <c r="I100" s="31"/>
      <c r="J100" s="31"/>
      <c r="K100" s="42"/>
      <c r="L100" s="45"/>
      <c r="M100" s="32"/>
    </row>
    <row r="101" spans="1:13" ht="18.75" customHeight="1">
      <c r="A101" s="30"/>
      <c r="B101" s="51"/>
      <c r="C101" s="39"/>
      <c r="D101" s="30"/>
      <c r="E101" s="30"/>
      <c r="F101" s="30"/>
      <c r="G101" s="31" t="s">
        <v>7</v>
      </c>
      <c r="H101" s="31" t="s">
        <v>55</v>
      </c>
      <c r="I101" s="31"/>
      <c r="J101" s="31"/>
      <c r="K101" s="42"/>
      <c r="L101" s="45"/>
      <c r="M101" s="32"/>
    </row>
    <row r="102" spans="1:13" ht="13.5" thickBot="1">
      <c r="A102" s="33" t="s">
        <v>460</v>
      </c>
      <c r="B102" s="50">
        <v>32</v>
      </c>
      <c r="C102" s="40" t="s">
        <v>319</v>
      </c>
      <c r="D102" s="33" t="s">
        <v>461</v>
      </c>
      <c r="E102" s="33" t="s">
        <v>462</v>
      </c>
      <c r="F102" s="33" t="s">
        <v>463</v>
      </c>
      <c r="G102" s="34">
        <v>218</v>
      </c>
      <c r="H102" s="34">
        <v>751</v>
      </c>
      <c r="I102" s="34"/>
      <c r="J102" s="34"/>
      <c r="K102" s="43"/>
      <c r="L102" s="46">
        <f t="shared" si="0"/>
        <v>969</v>
      </c>
      <c r="M102" s="35"/>
    </row>
    <row r="103" spans="1:13" ht="14.25" thickBot="1" thickTop="1">
      <c r="A103" s="33" t="s">
        <v>464</v>
      </c>
      <c r="B103" s="50">
        <v>32</v>
      </c>
      <c r="C103" s="40" t="s">
        <v>319</v>
      </c>
      <c r="D103" s="33" t="s">
        <v>465</v>
      </c>
      <c r="E103" s="33"/>
      <c r="F103" s="33" t="s">
        <v>466</v>
      </c>
      <c r="G103" s="34">
        <v>1469</v>
      </c>
      <c r="H103" s="34">
        <v>1064</v>
      </c>
      <c r="I103" s="34"/>
      <c r="J103" s="34"/>
      <c r="K103" s="43"/>
      <c r="L103" s="46">
        <f t="shared" si="0"/>
        <v>2533</v>
      </c>
      <c r="M103" s="35" t="s">
        <v>310</v>
      </c>
    </row>
    <row r="104" spans="1:13" ht="20.25" customHeight="1" thickTop="1">
      <c r="A104" s="30"/>
      <c r="B104" s="51"/>
      <c r="C104" s="39"/>
      <c r="D104" s="30"/>
      <c r="E104" s="30"/>
      <c r="F104" s="30"/>
      <c r="G104" s="31"/>
      <c r="H104" s="31"/>
      <c r="I104" s="31"/>
      <c r="J104" s="31"/>
      <c r="K104" s="42"/>
      <c r="L104" s="45"/>
      <c r="M104" s="32"/>
    </row>
    <row r="105" spans="1:13" ht="18.75" customHeight="1">
      <c r="A105" s="30"/>
      <c r="B105" s="51"/>
      <c r="C105" s="39"/>
      <c r="D105" s="30"/>
      <c r="E105" s="30"/>
      <c r="F105" s="30"/>
      <c r="G105" s="31" t="s">
        <v>4</v>
      </c>
      <c r="H105" s="31" t="s">
        <v>32</v>
      </c>
      <c r="I105" s="31"/>
      <c r="J105" s="31"/>
      <c r="K105" s="42"/>
      <c r="L105" s="45"/>
      <c r="M105" s="32"/>
    </row>
    <row r="106" spans="1:13" ht="13.5" thickBot="1">
      <c r="A106" s="33" t="s">
        <v>467</v>
      </c>
      <c r="B106" s="50">
        <v>34</v>
      </c>
      <c r="C106" s="40" t="s">
        <v>307</v>
      </c>
      <c r="D106" s="33" t="s">
        <v>468</v>
      </c>
      <c r="E106" s="33" t="s">
        <v>469</v>
      </c>
      <c r="F106" s="33" t="s">
        <v>470</v>
      </c>
      <c r="G106" s="34">
        <v>428</v>
      </c>
      <c r="H106" s="34">
        <v>47</v>
      </c>
      <c r="I106" s="34"/>
      <c r="J106" s="34"/>
      <c r="K106" s="43"/>
      <c r="L106" s="46">
        <f t="shared" si="0"/>
        <v>475</v>
      </c>
      <c r="M106" s="35"/>
    </row>
    <row r="107" spans="1:13" ht="14.25" thickBot="1" thickTop="1">
      <c r="A107" s="33" t="s">
        <v>471</v>
      </c>
      <c r="B107" s="50">
        <v>34</v>
      </c>
      <c r="C107" s="40" t="s">
        <v>307</v>
      </c>
      <c r="D107" s="33" t="s">
        <v>472</v>
      </c>
      <c r="E107" s="33" t="s">
        <v>473</v>
      </c>
      <c r="F107" s="33" t="s">
        <v>474</v>
      </c>
      <c r="G107" s="34">
        <v>599</v>
      </c>
      <c r="H107" s="34">
        <v>40</v>
      </c>
      <c r="I107" s="34"/>
      <c r="J107" s="34"/>
      <c r="K107" s="43"/>
      <c r="L107" s="46">
        <f t="shared" si="0"/>
        <v>639</v>
      </c>
      <c r="M107" s="35" t="s">
        <v>310</v>
      </c>
    </row>
    <row r="108" spans="1:13" ht="20.25" customHeight="1" thickTop="1">
      <c r="A108" s="30"/>
      <c r="B108" s="51"/>
      <c r="C108" s="39"/>
      <c r="D108" s="30"/>
      <c r="E108" s="30"/>
      <c r="F108" s="30"/>
      <c r="G108" s="31"/>
      <c r="H108" s="31"/>
      <c r="I108" s="31"/>
      <c r="J108" s="31"/>
      <c r="K108" s="42"/>
      <c r="L108" s="45"/>
      <c r="M108" s="32"/>
    </row>
    <row r="109" spans="1:13" ht="18.75" customHeight="1">
      <c r="A109" s="30"/>
      <c r="B109" s="51"/>
      <c r="C109" s="39"/>
      <c r="D109" s="30"/>
      <c r="E109" s="30"/>
      <c r="F109" s="30"/>
      <c r="G109" s="31" t="s">
        <v>4</v>
      </c>
      <c r="H109" s="31" t="s">
        <v>32</v>
      </c>
      <c r="I109" s="31"/>
      <c r="J109" s="31"/>
      <c r="K109" s="42"/>
      <c r="L109" s="45"/>
      <c r="M109" s="32"/>
    </row>
    <row r="110" spans="1:13" ht="13.5" thickBot="1">
      <c r="A110" s="33" t="s">
        <v>475</v>
      </c>
      <c r="B110" s="50">
        <v>34</v>
      </c>
      <c r="C110" s="40" t="s">
        <v>319</v>
      </c>
      <c r="D110" s="33" t="s">
        <v>476</v>
      </c>
      <c r="E110" s="33" t="s">
        <v>477</v>
      </c>
      <c r="F110" s="33" t="s">
        <v>478</v>
      </c>
      <c r="G110" s="34">
        <v>400</v>
      </c>
      <c r="H110" s="34">
        <v>49</v>
      </c>
      <c r="I110" s="34"/>
      <c r="J110" s="34"/>
      <c r="K110" s="43"/>
      <c r="L110" s="46">
        <f t="shared" si="0"/>
        <v>449</v>
      </c>
      <c r="M110" s="35"/>
    </row>
    <row r="111" spans="1:13" ht="14.25" thickBot="1" thickTop="1">
      <c r="A111" s="33" t="s">
        <v>479</v>
      </c>
      <c r="B111" s="50">
        <v>34</v>
      </c>
      <c r="C111" s="40" t="s">
        <v>319</v>
      </c>
      <c r="D111" s="33" t="s">
        <v>480</v>
      </c>
      <c r="E111" s="33"/>
      <c r="F111" s="33" t="s">
        <v>481</v>
      </c>
      <c r="G111" s="34">
        <v>615</v>
      </c>
      <c r="H111" s="34">
        <v>39</v>
      </c>
      <c r="I111" s="34"/>
      <c r="J111" s="34"/>
      <c r="K111" s="43"/>
      <c r="L111" s="46">
        <f t="shared" si="0"/>
        <v>654</v>
      </c>
      <c r="M111" s="35" t="s">
        <v>310</v>
      </c>
    </row>
    <row r="112" spans="1:13" ht="20.25" customHeight="1" thickTop="1">
      <c r="A112" s="30"/>
      <c r="B112" s="51"/>
      <c r="C112" s="39"/>
      <c r="D112" s="30"/>
      <c r="E112" s="30"/>
      <c r="F112" s="30"/>
      <c r="G112" s="31"/>
      <c r="H112" s="31"/>
      <c r="I112" s="31"/>
      <c r="J112" s="31"/>
      <c r="K112" s="42"/>
      <c r="L112" s="45"/>
      <c r="M112" s="32"/>
    </row>
    <row r="113" spans="1:13" ht="18.75" customHeight="1">
      <c r="A113" s="30"/>
      <c r="B113" s="51"/>
      <c r="C113" s="39"/>
      <c r="D113" s="30"/>
      <c r="E113" s="30"/>
      <c r="F113" s="30"/>
      <c r="G113" s="31" t="s">
        <v>7</v>
      </c>
      <c r="H113" s="31" t="s">
        <v>52</v>
      </c>
      <c r="I113" s="31"/>
      <c r="J113" s="31"/>
      <c r="K113" s="42"/>
      <c r="L113" s="45"/>
      <c r="M113" s="32"/>
    </row>
    <row r="114" spans="1:13" ht="13.5" thickBot="1">
      <c r="A114" s="33" t="s">
        <v>482</v>
      </c>
      <c r="B114" s="50">
        <v>36</v>
      </c>
      <c r="C114" s="40" t="s">
        <v>307</v>
      </c>
      <c r="D114" s="33" t="s">
        <v>483</v>
      </c>
      <c r="E114" s="33" t="s">
        <v>484</v>
      </c>
      <c r="F114" s="33" t="s">
        <v>485</v>
      </c>
      <c r="G114" s="34">
        <v>619</v>
      </c>
      <c r="H114" s="34">
        <v>111</v>
      </c>
      <c r="I114" s="34"/>
      <c r="J114" s="34"/>
      <c r="K114" s="43"/>
      <c r="L114" s="46">
        <f t="shared" si="0"/>
        <v>730</v>
      </c>
      <c r="M114" s="35"/>
    </row>
    <row r="115" spans="1:13" ht="14.25" thickBot="1" thickTop="1">
      <c r="A115" s="33" t="s">
        <v>486</v>
      </c>
      <c r="B115" s="50">
        <v>36</v>
      </c>
      <c r="C115" s="40" t="s">
        <v>307</v>
      </c>
      <c r="D115" s="33" t="s">
        <v>487</v>
      </c>
      <c r="E115" s="33" t="s">
        <v>488</v>
      </c>
      <c r="F115" s="33" t="s">
        <v>489</v>
      </c>
      <c r="G115" s="34">
        <v>530</v>
      </c>
      <c r="H115" s="34">
        <v>534</v>
      </c>
      <c r="I115" s="34"/>
      <c r="J115" s="34"/>
      <c r="K115" s="43"/>
      <c r="L115" s="46">
        <f t="shared" si="0"/>
        <v>1064</v>
      </c>
      <c r="M115" s="35" t="s">
        <v>310</v>
      </c>
    </row>
    <row r="116" spans="1:13" ht="20.25" customHeight="1" thickTop="1">
      <c r="A116" s="30"/>
      <c r="B116" s="51"/>
      <c r="C116" s="39"/>
      <c r="D116" s="30"/>
      <c r="E116" s="30"/>
      <c r="F116" s="30"/>
      <c r="G116" s="31"/>
      <c r="H116" s="31"/>
      <c r="I116" s="31"/>
      <c r="J116" s="31"/>
      <c r="K116" s="42"/>
      <c r="L116" s="45"/>
      <c r="M116" s="32"/>
    </row>
    <row r="117" spans="1:13" ht="18.75" customHeight="1">
      <c r="A117" s="30"/>
      <c r="B117" s="51"/>
      <c r="C117" s="39"/>
      <c r="D117" s="30"/>
      <c r="E117" s="30"/>
      <c r="F117" s="30"/>
      <c r="G117" s="31" t="s">
        <v>7</v>
      </c>
      <c r="H117" s="31" t="s">
        <v>52</v>
      </c>
      <c r="I117" s="31"/>
      <c r="J117" s="31"/>
      <c r="K117" s="42"/>
      <c r="L117" s="45"/>
      <c r="M117" s="32"/>
    </row>
    <row r="118" spans="1:13" ht="13.5" thickBot="1">
      <c r="A118" s="33" t="s">
        <v>490</v>
      </c>
      <c r="B118" s="50">
        <v>36</v>
      </c>
      <c r="C118" s="40" t="s">
        <v>319</v>
      </c>
      <c r="D118" s="33" t="s">
        <v>491</v>
      </c>
      <c r="E118" s="33" t="s">
        <v>492</v>
      </c>
      <c r="F118" s="33" t="s">
        <v>493</v>
      </c>
      <c r="G118" s="34">
        <v>565</v>
      </c>
      <c r="H118" s="34">
        <v>505</v>
      </c>
      <c r="I118" s="34"/>
      <c r="J118" s="34"/>
      <c r="K118" s="43"/>
      <c r="L118" s="46">
        <f t="shared" si="0"/>
        <v>1070</v>
      </c>
      <c r="M118" s="35" t="s">
        <v>310</v>
      </c>
    </row>
    <row r="119" spans="1:13" ht="14.25" thickBot="1" thickTop="1">
      <c r="A119" s="33" t="s">
        <v>494</v>
      </c>
      <c r="B119" s="50">
        <v>36</v>
      </c>
      <c r="C119" s="40" t="s">
        <v>319</v>
      </c>
      <c r="D119" s="33" t="s">
        <v>483</v>
      </c>
      <c r="E119" s="33" t="s">
        <v>484</v>
      </c>
      <c r="F119" s="33" t="s">
        <v>485</v>
      </c>
      <c r="G119" s="34">
        <v>582</v>
      </c>
      <c r="H119" s="34">
        <v>108</v>
      </c>
      <c r="I119" s="34"/>
      <c r="J119" s="34"/>
      <c r="K119" s="43"/>
      <c r="L119" s="46">
        <f t="shared" si="0"/>
        <v>690</v>
      </c>
      <c r="M119" s="35"/>
    </row>
    <row r="120" spans="1:13" ht="20.25" customHeight="1" thickTop="1">
      <c r="A120" s="30"/>
      <c r="B120" s="51"/>
      <c r="C120" s="39"/>
      <c r="D120" s="30"/>
      <c r="E120" s="30"/>
      <c r="F120" s="30"/>
      <c r="G120" s="31"/>
      <c r="H120" s="31"/>
      <c r="I120" s="31"/>
      <c r="J120" s="31"/>
      <c r="K120" s="42"/>
      <c r="L120" s="45"/>
      <c r="M120" s="32"/>
    </row>
    <row r="121" spans="1:13" ht="18.75" customHeight="1">
      <c r="A121" s="30"/>
      <c r="B121" s="51"/>
      <c r="C121" s="39"/>
      <c r="D121" s="30"/>
      <c r="E121" s="30"/>
      <c r="F121" s="30"/>
      <c r="G121" s="31" t="s">
        <v>53</v>
      </c>
      <c r="H121" s="31"/>
      <c r="I121" s="31"/>
      <c r="J121" s="31"/>
      <c r="K121" s="42"/>
      <c r="L121" s="45"/>
      <c r="M121" s="32"/>
    </row>
    <row r="122" spans="1:13" ht="13.5" thickBot="1">
      <c r="A122" s="33" t="s">
        <v>495</v>
      </c>
      <c r="B122" s="50">
        <v>41</v>
      </c>
      <c r="C122" s="40" t="s">
        <v>319</v>
      </c>
      <c r="D122" s="33" t="s">
        <v>496</v>
      </c>
      <c r="E122" s="33"/>
      <c r="F122" s="33" t="s">
        <v>497</v>
      </c>
      <c r="G122" s="34">
        <v>546</v>
      </c>
      <c r="H122" s="34"/>
      <c r="I122" s="34"/>
      <c r="J122" s="34"/>
      <c r="K122" s="43"/>
      <c r="L122" s="46">
        <f t="shared" si="0"/>
        <v>546</v>
      </c>
      <c r="M122" s="35" t="s">
        <v>310</v>
      </c>
    </row>
    <row r="123" spans="1:13" ht="14.25" thickBot="1" thickTop="1">
      <c r="A123" s="33" t="s">
        <v>498</v>
      </c>
      <c r="B123" s="50">
        <v>41</v>
      </c>
      <c r="C123" s="40" t="s">
        <v>319</v>
      </c>
      <c r="D123" s="33" t="s">
        <v>499</v>
      </c>
      <c r="E123" s="33" t="s">
        <v>500</v>
      </c>
      <c r="F123" s="33" t="s">
        <v>501</v>
      </c>
      <c r="G123" s="34">
        <v>308</v>
      </c>
      <c r="H123" s="34"/>
      <c r="I123" s="34"/>
      <c r="J123" s="34"/>
      <c r="K123" s="43"/>
      <c r="L123" s="46">
        <f t="shared" si="0"/>
        <v>308</v>
      </c>
      <c r="M123" s="35"/>
    </row>
    <row r="124" spans="1:13" ht="20.25" customHeight="1" thickTop="1">
      <c r="A124" s="30"/>
      <c r="B124" s="51"/>
      <c r="C124" s="39"/>
      <c r="D124" s="30"/>
      <c r="E124" s="30"/>
      <c r="F124" s="30"/>
      <c r="G124" s="31"/>
      <c r="H124" s="31"/>
      <c r="I124" s="31"/>
      <c r="J124" s="31"/>
      <c r="K124" s="42"/>
      <c r="L124" s="45"/>
      <c r="M124" s="32"/>
    </row>
    <row r="125" spans="1:13" ht="18.75" customHeight="1">
      <c r="A125" s="30"/>
      <c r="B125" s="51"/>
      <c r="C125" s="39"/>
      <c r="D125" s="30"/>
      <c r="E125" s="30"/>
      <c r="F125" s="30"/>
      <c r="G125" s="31" t="s">
        <v>10</v>
      </c>
      <c r="H125" s="31" t="s">
        <v>53</v>
      </c>
      <c r="I125" s="31"/>
      <c r="J125" s="31"/>
      <c r="K125" s="42"/>
      <c r="L125" s="45"/>
      <c r="M125" s="32"/>
    </row>
    <row r="126" spans="1:13" ht="13.5" thickBot="1">
      <c r="A126" s="33" t="s">
        <v>502</v>
      </c>
      <c r="B126" s="50">
        <v>42</v>
      </c>
      <c r="C126" s="40" t="s">
        <v>319</v>
      </c>
      <c r="D126" s="33" t="s">
        <v>503</v>
      </c>
      <c r="E126" s="33" t="s">
        <v>504</v>
      </c>
      <c r="F126" s="33" t="s">
        <v>505</v>
      </c>
      <c r="G126" s="34">
        <v>1006</v>
      </c>
      <c r="H126" s="34">
        <v>43</v>
      </c>
      <c r="I126" s="34"/>
      <c r="J126" s="34"/>
      <c r="K126" s="43"/>
      <c r="L126" s="46">
        <f t="shared" si="0"/>
        <v>1049</v>
      </c>
      <c r="M126" s="35"/>
    </row>
    <row r="127" spans="1:13" ht="14.25" thickBot="1" thickTop="1">
      <c r="A127" s="33" t="s">
        <v>506</v>
      </c>
      <c r="B127" s="50">
        <v>42</v>
      </c>
      <c r="C127" s="40" t="s">
        <v>319</v>
      </c>
      <c r="D127" s="33" t="s">
        <v>507</v>
      </c>
      <c r="E127" s="33" t="s">
        <v>508</v>
      </c>
      <c r="F127" s="33" t="s">
        <v>493</v>
      </c>
      <c r="G127" s="34">
        <v>1063</v>
      </c>
      <c r="H127" s="34">
        <v>53</v>
      </c>
      <c r="I127" s="34"/>
      <c r="J127" s="34"/>
      <c r="K127" s="43"/>
      <c r="L127" s="46">
        <f t="shared" si="0"/>
        <v>1116</v>
      </c>
      <c r="M127" s="35" t="s">
        <v>310</v>
      </c>
    </row>
    <row r="128" spans="1:13" ht="14.25" thickBot="1" thickTop="1">
      <c r="A128" s="33" t="s">
        <v>509</v>
      </c>
      <c r="B128" s="50">
        <v>42</v>
      </c>
      <c r="C128" s="40" t="s">
        <v>319</v>
      </c>
      <c r="D128" s="33" t="s">
        <v>510</v>
      </c>
      <c r="E128" s="33" t="s">
        <v>511</v>
      </c>
      <c r="F128" s="33" t="s">
        <v>512</v>
      </c>
      <c r="G128" s="34">
        <v>267</v>
      </c>
      <c r="H128" s="34">
        <v>185</v>
      </c>
      <c r="I128" s="34"/>
      <c r="J128" s="34"/>
      <c r="K128" s="43"/>
      <c r="L128" s="46">
        <f t="shared" si="0"/>
        <v>452</v>
      </c>
      <c r="M128" s="35"/>
    </row>
    <row r="129" spans="1:13" ht="20.25" customHeight="1" thickTop="1">
      <c r="A129" s="30"/>
      <c r="B129" s="51"/>
      <c r="C129" s="39"/>
      <c r="D129" s="30"/>
      <c r="E129" s="30"/>
      <c r="F129" s="30"/>
      <c r="G129" s="31"/>
      <c r="H129" s="31"/>
      <c r="I129" s="31"/>
      <c r="J129" s="31"/>
      <c r="K129" s="42"/>
      <c r="L129" s="45"/>
      <c r="M129" s="32"/>
    </row>
    <row r="130" spans="1:13" ht="18.75" customHeight="1">
      <c r="A130" s="30"/>
      <c r="B130" s="51"/>
      <c r="C130" s="39"/>
      <c r="D130" s="30"/>
      <c r="E130" s="30"/>
      <c r="F130" s="30"/>
      <c r="G130" s="31" t="s">
        <v>32</v>
      </c>
      <c r="H130" s="31"/>
      <c r="I130" s="31"/>
      <c r="J130" s="31"/>
      <c r="K130" s="42"/>
      <c r="L130" s="45"/>
      <c r="M130" s="32"/>
    </row>
    <row r="131" spans="1:13" ht="13.5" thickBot="1">
      <c r="A131" s="33" t="s">
        <v>513</v>
      </c>
      <c r="B131" s="50">
        <v>44</v>
      </c>
      <c r="C131" s="40" t="s">
        <v>307</v>
      </c>
      <c r="D131" s="33" t="s">
        <v>514</v>
      </c>
      <c r="E131" s="33"/>
      <c r="F131" s="33" t="s">
        <v>515</v>
      </c>
      <c r="G131" s="34">
        <v>558</v>
      </c>
      <c r="H131" s="34"/>
      <c r="I131" s="34"/>
      <c r="J131" s="34"/>
      <c r="K131" s="43"/>
      <c r="L131" s="46">
        <f t="shared" si="0"/>
        <v>558</v>
      </c>
      <c r="M131" s="35" t="s">
        <v>310</v>
      </c>
    </row>
    <row r="132" spans="1:13" ht="14.25" thickBot="1" thickTop="1">
      <c r="A132" s="33" t="s">
        <v>516</v>
      </c>
      <c r="B132" s="50">
        <v>44</v>
      </c>
      <c r="C132" s="40" t="s">
        <v>307</v>
      </c>
      <c r="D132" s="33" t="s">
        <v>517</v>
      </c>
      <c r="E132" s="33"/>
      <c r="F132" s="33" t="s">
        <v>518</v>
      </c>
      <c r="G132" s="34">
        <v>401</v>
      </c>
      <c r="H132" s="34"/>
      <c r="I132" s="34"/>
      <c r="J132" s="34"/>
      <c r="K132" s="43"/>
      <c r="L132" s="46">
        <f t="shared" si="0"/>
        <v>401</v>
      </c>
      <c r="M132" s="35"/>
    </row>
    <row r="133" spans="1:13" ht="20.25" customHeight="1" thickTop="1">
      <c r="A133" s="30"/>
      <c r="B133" s="51"/>
      <c r="C133" s="39"/>
      <c r="D133" s="30"/>
      <c r="E133" s="30"/>
      <c r="F133" s="30"/>
      <c r="G133" s="31"/>
      <c r="H133" s="31"/>
      <c r="I133" s="31"/>
      <c r="J133" s="31"/>
      <c r="K133" s="42"/>
      <c r="L133" s="45"/>
      <c r="M133" s="32"/>
    </row>
    <row r="134" spans="1:13" ht="18.75" customHeight="1">
      <c r="A134" s="30"/>
      <c r="B134" s="51"/>
      <c r="C134" s="39"/>
      <c r="D134" s="30"/>
      <c r="E134" s="30"/>
      <c r="F134" s="30"/>
      <c r="G134" s="31" t="s">
        <v>3</v>
      </c>
      <c r="H134" s="31" t="s">
        <v>53</v>
      </c>
      <c r="I134" s="31"/>
      <c r="J134" s="31"/>
      <c r="K134" s="42"/>
      <c r="L134" s="45"/>
      <c r="M134" s="32"/>
    </row>
    <row r="135" spans="1:13" ht="13.5" thickBot="1">
      <c r="A135" s="33" t="s">
        <v>519</v>
      </c>
      <c r="B135" s="50">
        <v>49</v>
      </c>
      <c r="C135" s="40" t="s">
        <v>319</v>
      </c>
      <c r="D135" s="33" t="s">
        <v>520</v>
      </c>
      <c r="E135" s="33" t="s">
        <v>521</v>
      </c>
      <c r="F135" s="33" t="s">
        <v>522</v>
      </c>
      <c r="G135" s="34">
        <v>847</v>
      </c>
      <c r="H135" s="34">
        <v>333</v>
      </c>
      <c r="I135" s="34"/>
      <c r="J135" s="34"/>
      <c r="K135" s="43"/>
      <c r="L135" s="46">
        <f t="shared" si="0"/>
        <v>1180</v>
      </c>
      <c r="M135" s="35" t="s">
        <v>310</v>
      </c>
    </row>
    <row r="136" spans="1:13" ht="14.25" thickBot="1" thickTop="1">
      <c r="A136" s="33" t="s">
        <v>523</v>
      </c>
      <c r="B136" s="50">
        <v>49</v>
      </c>
      <c r="C136" s="40" t="s">
        <v>319</v>
      </c>
      <c r="D136" s="33" t="s">
        <v>524</v>
      </c>
      <c r="E136" s="33"/>
      <c r="F136" s="33" t="s">
        <v>525</v>
      </c>
      <c r="G136" s="34">
        <v>680</v>
      </c>
      <c r="H136" s="34">
        <v>223</v>
      </c>
      <c r="I136" s="34"/>
      <c r="J136" s="34"/>
      <c r="K136" s="43"/>
      <c r="L136" s="46">
        <f t="shared" si="0"/>
        <v>903</v>
      </c>
      <c r="M136" s="35"/>
    </row>
    <row r="137" spans="1:13" ht="20.25" customHeight="1" thickTop="1">
      <c r="A137" s="30"/>
      <c r="B137" s="51"/>
      <c r="C137" s="39"/>
      <c r="D137" s="30"/>
      <c r="E137" s="30"/>
      <c r="F137" s="30"/>
      <c r="G137" s="31"/>
      <c r="H137" s="31"/>
      <c r="I137" s="31"/>
      <c r="J137" s="31"/>
      <c r="K137" s="42"/>
      <c r="L137" s="45"/>
      <c r="M137" s="32"/>
    </row>
    <row r="138" spans="1:13" ht="18.75" customHeight="1">
      <c r="A138" s="30"/>
      <c r="B138" s="51"/>
      <c r="C138" s="39"/>
      <c r="D138" s="30"/>
      <c r="E138" s="30"/>
      <c r="F138" s="30"/>
      <c r="G138" s="31" t="s">
        <v>32</v>
      </c>
      <c r="H138" s="31"/>
      <c r="I138" s="31"/>
      <c r="J138" s="31"/>
      <c r="K138" s="42"/>
      <c r="L138" s="45"/>
      <c r="M138" s="32"/>
    </row>
    <row r="139" spans="1:13" ht="13.5" thickBot="1">
      <c r="A139" s="33" t="s">
        <v>526</v>
      </c>
      <c r="B139" s="50">
        <v>52</v>
      </c>
      <c r="C139" s="40" t="s">
        <v>319</v>
      </c>
      <c r="D139" s="33" t="s">
        <v>527</v>
      </c>
      <c r="E139" s="33" t="s">
        <v>528</v>
      </c>
      <c r="F139" s="33" t="s">
        <v>529</v>
      </c>
      <c r="G139" s="34">
        <v>961</v>
      </c>
      <c r="H139" s="34"/>
      <c r="I139" s="34"/>
      <c r="J139" s="34"/>
      <c r="K139" s="43"/>
      <c r="L139" s="46">
        <f t="shared" si="0"/>
        <v>961</v>
      </c>
      <c r="M139" s="35"/>
    </row>
    <row r="140" spans="1:13" ht="14.25" thickBot="1" thickTop="1">
      <c r="A140" s="33" t="s">
        <v>530</v>
      </c>
      <c r="B140" s="50">
        <v>52</v>
      </c>
      <c r="C140" s="40" t="s">
        <v>319</v>
      </c>
      <c r="D140" s="33" t="s">
        <v>531</v>
      </c>
      <c r="E140" s="33"/>
      <c r="F140" s="33" t="s">
        <v>532</v>
      </c>
      <c r="G140" s="34">
        <v>3241</v>
      </c>
      <c r="H140" s="34"/>
      <c r="I140" s="34"/>
      <c r="J140" s="34"/>
      <c r="K140" s="43"/>
      <c r="L140" s="46">
        <f t="shared" si="0"/>
        <v>3241</v>
      </c>
      <c r="M140" s="35" t="s">
        <v>310</v>
      </c>
    </row>
    <row r="141" spans="1:13" ht="20.25" customHeight="1" thickTop="1">
      <c r="A141" s="30"/>
      <c r="B141" s="51"/>
      <c r="C141" s="39"/>
      <c r="D141" s="30"/>
      <c r="E141" s="30"/>
      <c r="F141" s="30"/>
      <c r="G141" s="31"/>
      <c r="H141" s="31"/>
      <c r="I141" s="31"/>
      <c r="J141" s="31"/>
      <c r="K141" s="42"/>
      <c r="L141" s="45"/>
      <c r="M141" s="32"/>
    </row>
    <row r="142" spans="1:13" ht="18.75" customHeight="1">
      <c r="A142" s="30"/>
      <c r="B142" s="51"/>
      <c r="C142" s="39"/>
      <c r="D142" s="30"/>
      <c r="E142" s="30"/>
      <c r="F142" s="30"/>
      <c r="G142" s="31" t="s">
        <v>533</v>
      </c>
      <c r="H142" s="31"/>
      <c r="I142" s="31"/>
      <c r="J142" s="31"/>
      <c r="K142" s="42"/>
      <c r="L142" s="45"/>
      <c r="M142" s="32"/>
    </row>
    <row r="143" spans="1:13" ht="13.5" thickBot="1">
      <c r="A143" s="33" t="s">
        <v>132</v>
      </c>
      <c r="B143" s="50">
        <v>53</v>
      </c>
      <c r="C143" s="40" t="s">
        <v>319</v>
      </c>
      <c r="D143" s="33" t="s">
        <v>534</v>
      </c>
      <c r="E143" s="33"/>
      <c r="F143" s="33" t="s">
        <v>535</v>
      </c>
      <c r="G143" s="34">
        <v>2121</v>
      </c>
      <c r="H143" s="34"/>
      <c r="I143" s="34"/>
      <c r="J143" s="34"/>
      <c r="K143" s="43"/>
      <c r="L143" s="46">
        <f t="shared" si="0"/>
        <v>2121</v>
      </c>
      <c r="M143" s="35"/>
    </row>
    <row r="144" spans="1:13" ht="14.25" thickBot="1" thickTop="1">
      <c r="A144" s="33" t="s">
        <v>188</v>
      </c>
      <c r="B144" s="50">
        <v>53</v>
      </c>
      <c r="C144" s="40" t="s">
        <v>319</v>
      </c>
      <c r="D144" s="33" t="s">
        <v>536</v>
      </c>
      <c r="E144" s="33" t="s">
        <v>537</v>
      </c>
      <c r="F144" s="33" t="s">
        <v>538</v>
      </c>
      <c r="G144" s="34">
        <v>2255</v>
      </c>
      <c r="H144" s="34"/>
      <c r="I144" s="34"/>
      <c r="J144" s="34"/>
      <c r="K144" s="43"/>
      <c r="L144" s="46">
        <f t="shared" si="0"/>
        <v>2255</v>
      </c>
      <c r="M144" s="35" t="s">
        <v>310</v>
      </c>
    </row>
    <row r="145" spans="1:13" ht="20.25" customHeight="1" thickTop="1">
      <c r="A145" s="30"/>
      <c r="B145" s="51"/>
      <c r="C145" s="39"/>
      <c r="D145" s="30"/>
      <c r="E145" s="30"/>
      <c r="F145" s="30"/>
      <c r="G145" s="31"/>
      <c r="H145" s="31"/>
      <c r="I145" s="31"/>
      <c r="J145" s="31"/>
      <c r="K145" s="42"/>
      <c r="L145" s="45"/>
      <c r="M145" s="32"/>
    </row>
    <row r="146" spans="1:13" ht="18.75" customHeight="1">
      <c r="A146" s="30"/>
      <c r="B146" s="51"/>
      <c r="C146" s="39"/>
      <c r="D146" s="30"/>
      <c r="E146" s="30"/>
      <c r="F146" s="30"/>
      <c r="G146" s="31" t="s">
        <v>32</v>
      </c>
      <c r="H146" s="31"/>
      <c r="I146" s="31"/>
      <c r="J146" s="31"/>
      <c r="K146" s="42"/>
      <c r="L146" s="45"/>
      <c r="M146" s="32"/>
    </row>
    <row r="147" spans="1:13" ht="13.5" thickBot="1">
      <c r="A147" s="33" t="s">
        <v>189</v>
      </c>
      <c r="B147" s="50">
        <v>55</v>
      </c>
      <c r="C147" s="40" t="s">
        <v>319</v>
      </c>
      <c r="D147" s="33" t="s">
        <v>539</v>
      </c>
      <c r="E147" s="33" t="s">
        <v>540</v>
      </c>
      <c r="F147" s="33" t="s">
        <v>541</v>
      </c>
      <c r="G147" s="34">
        <v>3032</v>
      </c>
      <c r="H147" s="34"/>
      <c r="I147" s="34"/>
      <c r="J147" s="34"/>
      <c r="K147" s="43"/>
      <c r="L147" s="46">
        <f t="shared" si="0"/>
        <v>3032</v>
      </c>
      <c r="M147" s="35" t="s">
        <v>310</v>
      </c>
    </row>
    <row r="148" spans="1:13" ht="14.25" thickBot="1" thickTop="1">
      <c r="A148" s="33" t="s">
        <v>136</v>
      </c>
      <c r="B148" s="50">
        <v>55</v>
      </c>
      <c r="C148" s="40" t="s">
        <v>319</v>
      </c>
      <c r="D148" s="33"/>
      <c r="E148" s="33"/>
      <c r="F148" s="33" t="s">
        <v>542</v>
      </c>
      <c r="G148" s="34">
        <v>1196</v>
      </c>
      <c r="H148" s="34"/>
      <c r="I148" s="34"/>
      <c r="J148" s="34"/>
      <c r="K148" s="43"/>
      <c r="L148" s="46">
        <f t="shared" si="0"/>
        <v>1196</v>
      </c>
      <c r="M148" s="35"/>
    </row>
    <row r="149" spans="1:13" ht="20.25" customHeight="1" thickTop="1">
      <c r="A149" s="30"/>
      <c r="B149" s="51"/>
      <c r="C149" s="39"/>
      <c r="D149" s="30"/>
      <c r="E149" s="30"/>
      <c r="F149" s="30"/>
      <c r="G149" s="31"/>
      <c r="H149" s="31"/>
      <c r="I149" s="31"/>
      <c r="J149" s="31"/>
      <c r="K149" s="42"/>
      <c r="L149" s="45"/>
      <c r="M149" s="32"/>
    </row>
    <row r="150" spans="1:13" ht="18.75" customHeight="1">
      <c r="A150" s="30"/>
      <c r="B150" s="51"/>
      <c r="C150" s="39"/>
      <c r="D150" s="30"/>
      <c r="E150" s="30"/>
      <c r="F150" s="30"/>
      <c r="G150" s="31" t="s">
        <v>32</v>
      </c>
      <c r="H150" s="31"/>
      <c r="I150" s="31"/>
      <c r="J150" s="31"/>
      <c r="K150" s="42"/>
      <c r="L150" s="45"/>
      <c r="M150" s="32"/>
    </row>
    <row r="151" spans="1:13" ht="13.5" thickBot="1">
      <c r="A151" s="33" t="s">
        <v>543</v>
      </c>
      <c r="B151" s="50">
        <v>56</v>
      </c>
      <c r="C151" s="40" t="s">
        <v>307</v>
      </c>
      <c r="D151" s="33" t="s">
        <v>544</v>
      </c>
      <c r="E151" s="33"/>
      <c r="F151" s="33" t="s">
        <v>545</v>
      </c>
      <c r="G151" s="34">
        <v>2818</v>
      </c>
      <c r="H151" s="34"/>
      <c r="I151" s="34"/>
      <c r="J151" s="34"/>
      <c r="K151" s="43"/>
      <c r="L151" s="46">
        <f aca="true" t="shared" si="1" ref="L151:L211">SUM(G151:K151)</f>
        <v>2818</v>
      </c>
      <c r="M151" s="35" t="s">
        <v>310</v>
      </c>
    </row>
    <row r="152" spans="1:13" ht="14.25" thickBot="1" thickTop="1">
      <c r="A152" s="33" t="s">
        <v>546</v>
      </c>
      <c r="B152" s="50">
        <v>56</v>
      </c>
      <c r="C152" s="40" t="s">
        <v>307</v>
      </c>
      <c r="D152" s="33" t="s">
        <v>547</v>
      </c>
      <c r="E152" s="33" t="s">
        <v>548</v>
      </c>
      <c r="F152" s="33" t="s">
        <v>549</v>
      </c>
      <c r="G152" s="34">
        <v>793</v>
      </c>
      <c r="H152" s="34"/>
      <c r="I152" s="34"/>
      <c r="J152" s="34"/>
      <c r="K152" s="43"/>
      <c r="L152" s="46">
        <f t="shared" si="1"/>
        <v>793</v>
      </c>
      <c r="M152" s="35"/>
    </row>
    <row r="153" spans="1:13" ht="14.25" thickBot="1" thickTop="1">
      <c r="A153" s="33" t="s">
        <v>550</v>
      </c>
      <c r="B153" s="50">
        <v>56</v>
      </c>
      <c r="C153" s="40" t="s">
        <v>307</v>
      </c>
      <c r="D153" s="33" t="s">
        <v>551</v>
      </c>
      <c r="E153" s="33" t="s">
        <v>552</v>
      </c>
      <c r="F153" s="33" t="s">
        <v>553</v>
      </c>
      <c r="G153" s="34">
        <v>2193</v>
      </c>
      <c r="H153" s="34"/>
      <c r="I153" s="34"/>
      <c r="J153" s="34"/>
      <c r="K153" s="43"/>
      <c r="L153" s="46">
        <f t="shared" si="1"/>
        <v>2193</v>
      </c>
      <c r="M153" s="35"/>
    </row>
    <row r="154" spans="1:13" ht="20.25" customHeight="1" thickTop="1">
      <c r="A154" s="30"/>
      <c r="B154" s="51"/>
      <c r="C154" s="39"/>
      <c r="D154" s="30"/>
      <c r="E154" s="30"/>
      <c r="F154" s="30"/>
      <c r="G154" s="31"/>
      <c r="H154" s="31"/>
      <c r="I154" s="31"/>
      <c r="J154" s="31"/>
      <c r="K154" s="42"/>
      <c r="L154" s="45"/>
      <c r="M154" s="32"/>
    </row>
    <row r="155" spans="1:13" ht="18.75" customHeight="1">
      <c r="A155" s="30"/>
      <c r="B155" s="51"/>
      <c r="C155" s="39"/>
      <c r="D155" s="30"/>
      <c r="E155" s="30"/>
      <c r="F155" s="30"/>
      <c r="G155" s="31" t="s">
        <v>32</v>
      </c>
      <c r="H155" s="31"/>
      <c r="I155" s="31"/>
      <c r="J155" s="31"/>
      <c r="K155" s="42"/>
      <c r="L155" s="45"/>
      <c r="M155" s="32"/>
    </row>
    <row r="156" spans="1:13" ht="13.5" thickBot="1">
      <c r="A156" s="33" t="s">
        <v>554</v>
      </c>
      <c r="B156" s="50">
        <v>56</v>
      </c>
      <c r="C156" s="40" t="s">
        <v>319</v>
      </c>
      <c r="D156" s="33" t="s">
        <v>555</v>
      </c>
      <c r="E156" s="33" t="s">
        <v>556</v>
      </c>
      <c r="F156" s="33" t="s">
        <v>466</v>
      </c>
      <c r="G156" s="34">
        <v>3112</v>
      </c>
      <c r="H156" s="34"/>
      <c r="I156" s="34"/>
      <c r="J156" s="34"/>
      <c r="K156" s="43"/>
      <c r="L156" s="46">
        <f t="shared" si="1"/>
        <v>3112</v>
      </c>
      <c r="M156" s="35" t="s">
        <v>310</v>
      </c>
    </row>
    <row r="157" spans="1:13" ht="14.25" thickBot="1" thickTop="1">
      <c r="A157" s="33" t="s">
        <v>193</v>
      </c>
      <c r="B157" s="50">
        <v>56</v>
      </c>
      <c r="C157" s="40" t="s">
        <v>319</v>
      </c>
      <c r="D157" s="33" t="s">
        <v>544</v>
      </c>
      <c r="E157" s="33" t="s">
        <v>557</v>
      </c>
      <c r="F157" s="33" t="s">
        <v>545</v>
      </c>
      <c r="G157" s="34">
        <v>2890</v>
      </c>
      <c r="H157" s="34"/>
      <c r="I157" s="34"/>
      <c r="J157" s="34"/>
      <c r="K157" s="43"/>
      <c r="L157" s="46">
        <f t="shared" si="1"/>
        <v>2890</v>
      </c>
      <c r="M157" s="35"/>
    </row>
    <row r="158" spans="1:13" ht="20.25" customHeight="1" thickTop="1">
      <c r="A158" s="30"/>
      <c r="B158" s="51"/>
      <c r="C158" s="39"/>
      <c r="D158" s="30"/>
      <c r="E158" s="30"/>
      <c r="F158" s="30"/>
      <c r="G158" s="31"/>
      <c r="H158" s="31"/>
      <c r="I158" s="31"/>
      <c r="J158" s="31"/>
      <c r="K158" s="42"/>
      <c r="L158" s="45"/>
      <c r="M158" s="32"/>
    </row>
    <row r="159" spans="1:13" ht="18.75" customHeight="1">
      <c r="A159" s="30"/>
      <c r="B159" s="51"/>
      <c r="C159" s="39"/>
      <c r="D159" s="30"/>
      <c r="E159" s="30"/>
      <c r="F159" s="30"/>
      <c r="G159" s="31" t="s">
        <v>32</v>
      </c>
      <c r="H159" s="31"/>
      <c r="I159" s="31"/>
      <c r="J159" s="31"/>
      <c r="K159" s="42"/>
      <c r="L159" s="45"/>
      <c r="M159" s="32"/>
    </row>
    <row r="160" spans="1:13" ht="13.5" thickBot="1">
      <c r="A160" s="33" t="s">
        <v>558</v>
      </c>
      <c r="B160" s="50">
        <v>57</v>
      </c>
      <c r="C160" s="40" t="s">
        <v>307</v>
      </c>
      <c r="D160" s="33" t="s">
        <v>559</v>
      </c>
      <c r="E160" s="33" t="s">
        <v>560</v>
      </c>
      <c r="F160" s="33" t="s">
        <v>493</v>
      </c>
      <c r="G160" s="34">
        <v>4372</v>
      </c>
      <c r="H160" s="34"/>
      <c r="I160" s="34"/>
      <c r="J160" s="34"/>
      <c r="K160" s="43"/>
      <c r="L160" s="46">
        <f t="shared" si="1"/>
        <v>4372</v>
      </c>
      <c r="M160" s="35" t="s">
        <v>310</v>
      </c>
    </row>
    <row r="161" spans="1:13" ht="14.25" thickBot="1" thickTop="1">
      <c r="A161" s="33" t="s">
        <v>561</v>
      </c>
      <c r="B161" s="50">
        <v>57</v>
      </c>
      <c r="C161" s="40" t="s">
        <v>307</v>
      </c>
      <c r="D161" s="33" t="s">
        <v>562</v>
      </c>
      <c r="E161" s="33" t="s">
        <v>563</v>
      </c>
      <c r="F161" s="33" t="s">
        <v>564</v>
      </c>
      <c r="G161" s="34">
        <v>1108</v>
      </c>
      <c r="H161" s="34"/>
      <c r="I161" s="34"/>
      <c r="J161" s="34"/>
      <c r="K161" s="43"/>
      <c r="L161" s="46">
        <f t="shared" si="1"/>
        <v>1108</v>
      </c>
      <c r="M161" s="35"/>
    </row>
    <row r="162" spans="1:13" ht="20.25" customHeight="1" thickTop="1">
      <c r="A162" s="30"/>
      <c r="B162" s="51"/>
      <c r="C162" s="39"/>
      <c r="D162" s="30"/>
      <c r="E162" s="30"/>
      <c r="F162" s="30"/>
      <c r="G162" s="31"/>
      <c r="H162" s="31"/>
      <c r="I162" s="31"/>
      <c r="J162" s="31"/>
      <c r="K162" s="42"/>
      <c r="L162" s="45"/>
      <c r="M162" s="32"/>
    </row>
    <row r="163" spans="1:13" ht="18.75" customHeight="1">
      <c r="A163" s="30"/>
      <c r="B163" s="51"/>
      <c r="C163" s="39"/>
      <c r="D163" s="30"/>
      <c r="E163" s="30"/>
      <c r="F163" s="30"/>
      <c r="G163" s="31" t="s">
        <v>32</v>
      </c>
      <c r="H163" s="31"/>
      <c r="I163" s="31"/>
      <c r="J163" s="31"/>
      <c r="K163" s="42"/>
      <c r="L163" s="45"/>
      <c r="M163" s="32"/>
    </row>
    <row r="164" spans="1:13" ht="13.5" thickBot="1">
      <c r="A164" s="33" t="s">
        <v>201</v>
      </c>
      <c r="B164" s="50">
        <v>59</v>
      </c>
      <c r="C164" s="40" t="s">
        <v>319</v>
      </c>
      <c r="D164" s="33"/>
      <c r="E164" s="33"/>
      <c r="F164" s="33" t="s">
        <v>565</v>
      </c>
      <c r="G164" s="34">
        <v>2013</v>
      </c>
      <c r="H164" s="34"/>
      <c r="I164" s="34"/>
      <c r="J164" s="34"/>
      <c r="K164" s="43"/>
      <c r="L164" s="46">
        <f t="shared" si="1"/>
        <v>2013</v>
      </c>
      <c r="M164" s="35" t="s">
        <v>310</v>
      </c>
    </row>
    <row r="165" spans="1:13" ht="14.25" thickBot="1" thickTop="1">
      <c r="A165" s="33" t="s">
        <v>566</v>
      </c>
      <c r="B165" s="50">
        <v>59</v>
      </c>
      <c r="C165" s="40" t="s">
        <v>319</v>
      </c>
      <c r="D165" s="33" t="s">
        <v>567</v>
      </c>
      <c r="E165" s="33" t="s">
        <v>568</v>
      </c>
      <c r="F165" s="33" t="s">
        <v>569</v>
      </c>
      <c r="G165" s="34">
        <v>1944</v>
      </c>
      <c r="H165" s="34"/>
      <c r="I165" s="34"/>
      <c r="J165" s="34"/>
      <c r="K165" s="43"/>
      <c r="L165" s="46">
        <f t="shared" si="1"/>
        <v>1944</v>
      </c>
      <c r="M165" s="35"/>
    </row>
    <row r="166" spans="1:13" ht="20.25" customHeight="1" thickTop="1">
      <c r="A166" s="30"/>
      <c r="B166" s="51"/>
      <c r="C166" s="39"/>
      <c r="D166" s="30"/>
      <c r="E166" s="30"/>
      <c r="F166" s="30"/>
      <c r="G166" s="31"/>
      <c r="H166" s="31"/>
      <c r="I166" s="31"/>
      <c r="J166" s="31"/>
      <c r="K166" s="42"/>
      <c r="L166" s="45"/>
      <c r="M166" s="32"/>
    </row>
    <row r="167" spans="1:13" ht="18.75" customHeight="1">
      <c r="A167" s="30"/>
      <c r="B167" s="51"/>
      <c r="C167" s="39"/>
      <c r="D167" s="30"/>
      <c r="E167" s="30"/>
      <c r="F167" s="30"/>
      <c r="G167" s="31" t="s">
        <v>32</v>
      </c>
      <c r="H167" s="31"/>
      <c r="I167" s="31"/>
      <c r="J167" s="31"/>
      <c r="K167" s="42"/>
      <c r="L167" s="45"/>
      <c r="M167" s="32"/>
    </row>
    <row r="168" spans="1:13" ht="13.5" thickBot="1">
      <c r="A168" s="33" t="s">
        <v>570</v>
      </c>
      <c r="B168" s="50">
        <v>60</v>
      </c>
      <c r="C168" s="40" t="s">
        <v>307</v>
      </c>
      <c r="D168" s="33" t="s">
        <v>571</v>
      </c>
      <c r="E168" s="33" t="s">
        <v>572</v>
      </c>
      <c r="F168" s="33" t="s">
        <v>573</v>
      </c>
      <c r="G168" s="34">
        <v>3033</v>
      </c>
      <c r="H168" s="34"/>
      <c r="I168" s="34"/>
      <c r="J168" s="34"/>
      <c r="K168" s="43"/>
      <c r="L168" s="46">
        <f t="shared" si="1"/>
        <v>3033</v>
      </c>
      <c r="M168" s="35" t="s">
        <v>310</v>
      </c>
    </row>
    <row r="169" spans="1:13" ht="14.25" thickBot="1" thickTop="1">
      <c r="A169" s="33" t="s">
        <v>574</v>
      </c>
      <c r="B169" s="50">
        <v>60</v>
      </c>
      <c r="C169" s="40" t="s">
        <v>307</v>
      </c>
      <c r="D169" s="33" t="s">
        <v>575</v>
      </c>
      <c r="E169" s="33"/>
      <c r="F169" s="33" t="s">
        <v>576</v>
      </c>
      <c r="G169" s="34">
        <v>2448</v>
      </c>
      <c r="H169" s="34"/>
      <c r="I169" s="34"/>
      <c r="J169" s="34"/>
      <c r="K169" s="43"/>
      <c r="L169" s="46">
        <f t="shared" si="1"/>
        <v>2448</v>
      </c>
      <c r="M169" s="35"/>
    </row>
    <row r="170" spans="1:13" ht="20.25" customHeight="1" thickTop="1">
      <c r="A170" s="30"/>
      <c r="B170" s="51"/>
      <c r="C170" s="39"/>
      <c r="D170" s="30"/>
      <c r="E170" s="30"/>
      <c r="F170" s="30"/>
      <c r="G170" s="31"/>
      <c r="H170" s="31"/>
      <c r="I170" s="31"/>
      <c r="J170" s="31"/>
      <c r="K170" s="42"/>
      <c r="L170" s="45"/>
      <c r="M170" s="32"/>
    </row>
    <row r="171" spans="1:13" ht="18.75" customHeight="1">
      <c r="A171" s="30"/>
      <c r="B171" s="51"/>
      <c r="C171" s="39"/>
      <c r="D171" s="30"/>
      <c r="E171" s="30"/>
      <c r="F171" s="30"/>
      <c r="G171" s="31" t="s">
        <v>57</v>
      </c>
      <c r="H171" s="31"/>
      <c r="I171" s="31"/>
      <c r="J171" s="31"/>
      <c r="K171" s="42"/>
      <c r="L171" s="45"/>
      <c r="M171" s="32"/>
    </row>
    <row r="172" spans="1:13" ht="13.5" thickBot="1">
      <c r="A172" s="33" t="s">
        <v>577</v>
      </c>
      <c r="B172" s="50">
        <v>62</v>
      </c>
      <c r="C172" s="40" t="s">
        <v>319</v>
      </c>
      <c r="D172" s="33" t="s">
        <v>578</v>
      </c>
      <c r="E172" s="33" t="s">
        <v>579</v>
      </c>
      <c r="F172" s="33" t="s">
        <v>580</v>
      </c>
      <c r="G172" s="34">
        <v>1011</v>
      </c>
      <c r="H172" s="34"/>
      <c r="I172" s="34"/>
      <c r="J172" s="34"/>
      <c r="K172" s="43"/>
      <c r="L172" s="46">
        <f t="shared" si="1"/>
        <v>1011</v>
      </c>
      <c r="M172" s="35" t="s">
        <v>310</v>
      </c>
    </row>
    <row r="173" spans="1:13" ht="14.25" thickBot="1" thickTop="1">
      <c r="A173" s="33" t="s">
        <v>581</v>
      </c>
      <c r="B173" s="50">
        <v>62</v>
      </c>
      <c r="C173" s="40" t="s">
        <v>319</v>
      </c>
      <c r="D173" s="33"/>
      <c r="E173" s="33"/>
      <c r="F173" s="33" t="s">
        <v>582</v>
      </c>
      <c r="G173" s="34">
        <v>986</v>
      </c>
      <c r="H173" s="34"/>
      <c r="I173" s="34"/>
      <c r="J173" s="34"/>
      <c r="K173" s="43"/>
      <c r="L173" s="46">
        <f t="shared" si="1"/>
        <v>986</v>
      </c>
      <c r="M173" s="35"/>
    </row>
    <row r="174" spans="1:13" ht="20.25" customHeight="1" thickTop="1">
      <c r="A174" s="30"/>
      <c r="B174" s="51"/>
      <c r="C174" s="39"/>
      <c r="D174" s="30"/>
      <c r="E174" s="30"/>
      <c r="F174" s="30"/>
      <c r="G174" s="31"/>
      <c r="H174" s="31"/>
      <c r="I174" s="31"/>
      <c r="J174" s="31"/>
      <c r="K174" s="42"/>
      <c r="L174" s="45"/>
      <c r="M174" s="32"/>
    </row>
    <row r="175" spans="1:13" ht="18.75" customHeight="1">
      <c r="A175" s="30"/>
      <c r="B175" s="51"/>
      <c r="C175" s="39"/>
      <c r="D175" s="30"/>
      <c r="E175" s="30"/>
      <c r="F175" s="30"/>
      <c r="G175" s="31" t="s">
        <v>57</v>
      </c>
      <c r="H175" s="31"/>
      <c r="I175" s="31"/>
      <c r="J175" s="31"/>
      <c r="K175" s="42"/>
      <c r="L175" s="45"/>
      <c r="M175" s="32"/>
    </row>
    <row r="176" spans="1:13" ht="13.5" thickBot="1">
      <c r="A176" s="33" t="s">
        <v>583</v>
      </c>
      <c r="B176" s="50">
        <v>63</v>
      </c>
      <c r="C176" s="40" t="s">
        <v>307</v>
      </c>
      <c r="D176" s="33" t="s">
        <v>584</v>
      </c>
      <c r="E176" s="33" t="s">
        <v>585</v>
      </c>
      <c r="F176" s="33" t="s">
        <v>586</v>
      </c>
      <c r="G176" s="34">
        <v>618</v>
      </c>
      <c r="H176" s="34"/>
      <c r="I176" s="34"/>
      <c r="J176" s="34"/>
      <c r="K176" s="43"/>
      <c r="L176" s="46">
        <f t="shared" si="1"/>
        <v>618</v>
      </c>
      <c r="M176" s="35"/>
    </row>
    <row r="177" spans="1:13" ht="14.25" thickBot="1" thickTop="1">
      <c r="A177" s="33" t="s">
        <v>587</v>
      </c>
      <c r="B177" s="50">
        <v>63</v>
      </c>
      <c r="C177" s="40" t="s">
        <v>307</v>
      </c>
      <c r="D177" s="33" t="s">
        <v>588</v>
      </c>
      <c r="E177" s="33" t="s">
        <v>589</v>
      </c>
      <c r="F177" s="33" t="s">
        <v>590</v>
      </c>
      <c r="G177" s="34">
        <v>1482</v>
      </c>
      <c r="H177" s="34"/>
      <c r="I177" s="34"/>
      <c r="J177" s="34"/>
      <c r="K177" s="43"/>
      <c r="L177" s="46">
        <f t="shared" si="1"/>
        <v>1482</v>
      </c>
      <c r="M177" s="35" t="s">
        <v>310</v>
      </c>
    </row>
    <row r="178" spans="1:13" ht="20.25" customHeight="1" thickTop="1">
      <c r="A178" s="30"/>
      <c r="B178" s="51"/>
      <c r="C178" s="39"/>
      <c r="D178" s="30"/>
      <c r="E178" s="30"/>
      <c r="F178" s="30"/>
      <c r="G178" s="31"/>
      <c r="H178" s="31"/>
      <c r="I178" s="31"/>
      <c r="J178" s="31"/>
      <c r="K178" s="42"/>
      <c r="L178" s="45"/>
      <c r="M178" s="32"/>
    </row>
    <row r="179" spans="1:13" ht="18.75" customHeight="1">
      <c r="A179" s="30"/>
      <c r="B179" s="51"/>
      <c r="C179" s="39"/>
      <c r="D179" s="30"/>
      <c r="E179" s="30"/>
      <c r="F179" s="30"/>
      <c r="G179" s="31" t="s">
        <v>1</v>
      </c>
      <c r="H179" s="31" t="s">
        <v>591</v>
      </c>
      <c r="I179" s="31" t="s">
        <v>23</v>
      </c>
      <c r="J179" s="31" t="s">
        <v>45</v>
      </c>
      <c r="K179" s="42"/>
      <c r="L179" s="45"/>
      <c r="M179" s="32"/>
    </row>
    <row r="180" spans="1:13" ht="13.5" thickBot="1">
      <c r="A180" s="33" t="s">
        <v>592</v>
      </c>
      <c r="B180" s="50">
        <v>64</v>
      </c>
      <c r="C180" s="40" t="s">
        <v>319</v>
      </c>
      <c r="D180" s="33" t="s">
        <v>593</v>
      </c>
      <c r="E180" s="33" t="s">
        <v>594</v>
      </c>
      <c r="F180" s="33" t="s">
        <v>595</v>
      </c>
      <c r="G180" s="34">
        <v>291</v>
      </c>
      <c r="H180" s="34">
        <v>425</v>
      </c>
      <c r="I180" s="34">
        <v>236</v>
      </c>
      <c r="J180" s="34">
        <v>401</v>
      </c>
      <c r="K180" s="43"/>
      <c r="L180" s="46">
        <f t="shared" si="1"/>
        <v>1353</v>
      </c>
      <c r="M180" s="35" t="s">
        <v>310</v>
      </c>
    </row>
    <row r="181" spans="1:13" ht="14.25" thickBot="1" thickTop="1">
      <c r="A181" s="33" t="s">
        <v>596</v>
      </c>
      <c r="B181" s="50">
        <v>64</v>
      </c>
      <c r="C181" s="40" t="s">
        <v>319</v>
      </c>
      <c r="D181" s="33" t="s">
        <v>597</v>
      </c>
      <c r="E181" s="33" t="s">
        <v>598</v>
      </c>
      <c r="F181" s="33" t="s">
        <v>599</v>
      </c>
      <c r="G181" s="34">
        <v>191</v>
      </c>
      <c r="H181" s="34">
        <v>144</v>
      </c>
      <c r="I181" s="34">
        <v>183</v>
      </c>
      <c r="J181" s="34">
        <v>803</v>
      </c>
      <c r="K181" s="43"/>
      <c r="L181" s="46">
        <f t="shared" si="1"/>
        <v>1321</v>
      </c>
      <c r="M181" s="35"/>
    </row>
    <row r="182" spans="1:13" ht="20.25" customHeight="1" thickTop="1">
      <c r="A182" s="30"/>
      <c r="B182" s="51"/>
      <c r="C182" s="39"/>
      <c r="D182" s="30"/>
      <c r="E182" s="30"/>
      <c r="F182" s="30"/>
      <c r="G182" s="31"/>
      <c r="H182" s="31"/>
      <c r="I182" s="31"/>
      <c r="J182" s="31"/>
      <c r="K182" s="42"/>
      <c r="L182" s="45"/>
      <c r="M182" s="32"/>
    </row>
    <row r="183" spans="1:13" ht="18.75" customHeight="1">
      <c r="A183" s="30"/>
      <c r="B183" s="51"/>
      <c r="C183" s="39"/>
      <c r="D183" s="30"/>
      <c r="E183" s="30"/>
      <c r="F183" s="30"/>
      <c r="G183" s="31" t="s">
        <v>11</v>
      </c>
      <c r="H183" s="31" t="s">
        <v>12</v>
      </c>
      <c r="I183" s="31" t="s">
        <v>58</v>
      </c>
      <c r="J183" s="31"/>
      <c r="K183" s="42"/>
      <c r="L183" s="45"/>
      <c r="M183" s="32"/>
    </row>
    <row r="184" spans="1:13" ht="13.5" thickBot="1">
      <c r="A184" s="33" t="s">
        <v>600</v>
      </c>
      <c r="B184" s="50">
        <v>65</v>
      </c>
      <c r="C184" s="40" t="s">
        <v>307</v>
      </c>
      <c r="D184" s="33" t="s">
        <v>601</v>
      </c>
      <c r="E184" s="33"/>
      <c r="F184" s="33" t="s">
        <v>602</v>
      </c>
      <c r="G184" s="34">
        <v>756</v>
      </c>
      <c r="H184" s="34">
        <v>1067</v>
      </c>
      <c r="I184" s="34">
        <v>2255</v>
      </c>
      <c r="J184" s="34"/>
      <c r="K184" s="43"/>
      <c r="L184" s="46">
        <f t="shared" si="1"/>
        <v>4078</v>
      </c>
      <c r="M184" s="35"/>
    </row>
    <row r="185" spans="1:13" ht="14.25" thickBot="1" thickTop="1">
      <c r="A185" s="33" t="s">
        <v>603</v>
      </c>
      <c r="B185" s="50">
        <v>65</v>
      </c>
      <c r="C185" s="40" t="s">
        <v>307</v>
      </c>
      <c r="D185" s="33" t="s">
        <v>604</v>
      </c>
      <c r="E185" s="33" t="s">
        <v>605</v>
      </c>
      <c r="F185" s="33" t="s">
        <v>606</v>
      </c>
      <c r="G185" s="34">
        <v>2672</v>
      </c>
      <c r="H185" s="34">
        <v>1183</v>
      </c>
      <c r="I185" s="34">
        <v>2243</v>
      </c>
      <c r="J185" s="34"/>
      <c r="K185" s="43"/>
      <c r="L185" s="46">
        <f t="shared" si="1"/>
        <v>6098</v>
      </c>
      <c r="M185" s="35" t="s">
        <v>310</v>
      </c>
    </row>
    <row r="186" spans="1:13" ht="20.25" customHeight="1" thickTop="1">
      <c r="A186" s="30"/>
      <c r="B186" s="51"/>
      <c r="C186" s="39"/>
      <c r="D186" s="30"/>
      <c r="E186" s="30"/>
      <c r="F186" s="30"/>
      <c r="G186" s="31"/>
      <c r="H186" s="31"/>
      <c r="I186" s="31"/>
      <c r="J186" s="31"/>
      <c r="K186" s="42"/>
      <c r="L186" s="45"/>
      <c r="M186" s="32"/>
    </row>
    <row r="187" spans="1:13" ht="18.75" customHeight="1">
      <c r="A187" s="30"/>
      <c r="B187" s="51"/>
      <c r="C187" s="39"/>
      <c r="D187" s="30"/>
      <c r="E187" s="30"/>
      <c r="F187" s="30"/>
      <c r="G187" s="31" t="s">
        <v>61</v>
      </c>
      <c r="H187" s="31"/>
      <c r="I187" s="31"/>
      <c r="J187" s="31"/>
      <c r="K187" s="42"/>
      <c r="L187" s="45"/>
      <c r="M187" s="32"/>
    </row>
    <row r="188" spans="1:13" ht="13.5" thickBot="1">
      <c r="A188" s="33" t="s">
        <v>607</v>
      </c>
      <c r="B188" s="50">
        <v>67</v>
      </c>
      <c r="C188" s="40" t="s">
        <v>307</v>
      </c>
      <c r="D188" s="33" t="s">
        <v>608</v>
      </c>
      <c r="E188" s="33"/>
      <c r="F188" s="33" t="s">
        <v>609</v>
      </c>
      <c r="G188" s="34">
        <v>4682</v>
      </c>
      <c r="H188" s="34"/>
      <c r="I188" s="34"/>
      <c r="J188" s="34"/>
      <c r="K188" s="43"/>
      <c r="L188" s="46">
        <f t="shared" si="1"/>
        <v>4682</v>
      </c>
      <c r="M188" s="35" t="s">
        <v>310</v>
      </c>
    </row>
    <row r="189" spans="1:13" ht="14.25" thickBot="1" thickTop="1">
      <c r="A189" s="33" t="s">
        <v>610</v>
      </c>
      <c r="B189" s="50">
        <v>67</v>
      </c>
      <c r="C189" s="40" t="s">
        <v>307</v>
      </c>
      <c r="D189" s="33" t="s">
        <v>611</v>
      </c>
      <c r="E189" s="33" t="s">
        <v>612</v>
      </c>
      <c r="F189" s="33" t="s">
        <v>613</v>
      </c>
      <c r="G189" s="34">
        <v>4556</v>
      </c>
      <c r="H189" s="34"/>
      <c r="I189" s="34"/>
      <c r="J189" s="34"/>
      <c r="K189" s="43"/>
      <c r="L189" s="46">
        <f t="shared" si="1"/>
        <v>4556</v>
      </c>
      <c r="M189" s="35"/>
    </row>
    <row r="190" spans="1:13" ht="20.25" customHeight="1" thickTop="1">
      <c r="A190" s="30"/>
      <c r="B190" s="51"/>
      <c r="C190" s="39"/>
      <c r="D190" s="30"/>
      <c r="E190" s="30"/>
      <c r="F190" s="30"/>
      <c r="G190" s="31"/>
      <c r="H190" s="31"/>
      <c r="I190" s="31"/>
      <c r="J190" s="31"/>
      <c r="K190" s="42"/>
      <c r="L190" s="45"/>
      <c r="M190" s="32"/>
    </row>
    <row r="191" spans="1:13" ht="18.75" customHeight="1">
      <c r="A191" s="30"/>
      <c r="B191" s="51"/>
      <c r="C191" s="39"/>
      <c r="D191" s="30"/>
      <c r="E191" s="30"/>
      <c r="F191" s="30"/>
      <c r="G191" s="31" t="s">
        <v>11</v>
      </c>
      <c r="H191" s="31" t="s">
        <v>12</v>
      </c>
      <c r="I191" s="31" t="s">
        <v>17</v>
      </c>
      <c r="J191" s="31" t="s">
        <v>41</v>
      </c>
      <c r="K191" s="42" t="s">
        <v>45</v>
      </c>
      <c r="L191" s="45"/>
      <c r="M191" s="32"/>
    </row>
    <row r="192" spans="1:13" ht="13.5" thickBot="1">
      <c r="A192" s="33" t="s">
        <v>614</v>
      </c>
      <c r="B192" s="50">
        <v>68</v>
      </c>
      <c r="C192" s="40" t="s">
        <v>307</v>
      </c>
      <c r="D192" s="33" t="s">
        <v>615</v>
      </c>
      <c r="E192" s="33"/>
      <c r="F192" s="33" t="s">
        <v>616</v>
      </c>
      <c r="G192" s="34">
        <v>1275</v>
      </c>
      <c r="H192" s="34">
        <v>828</v>
      </c>
      <c r="I192" s="34">
        <v>415</v>
      </c>
      <c r="J192" s="34">
        <v>262</v>
      </c>
      <c r="K192" s="43">
        <v>306</v>
      </c>
      <c r="L192" s="46">
        <f t="shared" si="1"/>
        <v>3086</v>
      </c>
      <c r="M192" s="35"/>
    </row>
    <row r="193" spans="1:13" ht="14.25" thickBot="1" thickTop="1">
      <c r="A193" s="33" t="s">
        <v>617</v>
      </c>
      <c r="B193" s="50">
        <v>68</v>
      </c>
      <c r="C193" s="40" t="s">
        <v>307</v>
      </c>
      <c r="D193" s="33" t="s">
        <v>618</v>
      </c>
      <c r="E193" s="33" t="s">
        <v>619</v>
      </c>
      <c r="F193" s="33" t="s">
        <v>620</v>
      </c>
      <c r="G193" s="34">
        <v>513</v>
      </c>
      <c r="H193" s="34">
        <v>1465</v>
      </c>
      <c r="I193" s="34">
        <v>791</v>
      </c>
      <c r="J193" s="34">
        <v>507</v>
      </c>
      <c r="K193" s="43">
        <v>1219</v>
      </c>
      <c r="L193" s="46">
        <f t="shared" si="1"/>
        <v>4495</v>
      </c>
      <c r="M193" s="35" t="s">
        <v>310</v>
      </c>
    </row>
    <row r="194" spans="1:13" ht="20.25" customHeight="1" thickTop="1">
      <c r="A194" s="30"/>
      <c r="B194" s="51"/>
      <c r="C194" s="39"/>
      <c r="D194" s="30"/>
      <c r="E194" s="30"/>
      <c r="F194" s="30"/>
      <c r="G194" s="31"/>
      <c r="H194" s="31"/>
      <c r="I194" s="31"/>
      <c r="J194" s="31"/>
      <c r="K194" s="42"/>
      <c r="L194" s="45"/>
      <c r="M194" s="32"/>
    </row>
    <row r="195" spans="1:13" ht="18.75" customHeight="1">
      <c r="A195" s="30"/>
      <c r="B195" s="51"/>
      <c r="C195" s="39"/>
      <c r="D195" s="30"/>
      <c r="E195" s="30"/>
      <c r="F195" s="30"/>
      <c r="G195" s="31" t="s">
        <v>11</v>
      </c>
      <c r="H195" s="31" t="s">
        <v>12</v>
      </c>
      <c r="I195" s="31" t="s">
        <v>17</v>
      </c>
      <c r="J195" s="31" t="s">
        <v>41</v>
      </c>
      <c r="K195" s="42" t="s">
        <v>45</v>
      </c>
      <c r="L195" s="45"/>
      <c r="M195" s="32"/>
    </row>
    <row r="196" spans="1:13" ht="13.5" thickBot="1">
      <c r="A196" s="33" t="s">
        <v>621</v>
      </c>
      <c r="B196" s="50">
        <v>68</v>
      </c>
      <c r="C196" s="40" t="s">
        <v>319</v>
      </c>
      <c r="D196" s="33" t="s">
        <v>622</v>
      </c>
      <c r="E196" s="33"/>
      <c r="F196" s="33" t="s">
        <v>623</v>
      </c>
      <c r="G196" s="34">
        <v>225</v>
      </c>
      <c r="H196" s="34">
        <v>1053</v>
      </c>
      <c r="I196" s="34">
        <v>428</v>
      </c>
      <c r="J196" s="34">
        <v>269</v>
      </c>
      <c r="K196" s="43">
        <v>1015</v>
      </c>
      <c r="L196" s="46">
        <f t="shared" si="1"/>
        <v>2990</v>
      </c>
      <c r="M196" s="35" t="s">
        <v>310</v>
      </c>
    </row>
    <row r="197" spans="1:13" ht="14.25" thickBot="1" thickTop="1">
      <c r="A197" s="33" t="s">
        <v>624</v>
      </c>
      <c r="B197" s="50">
        <v>68</v>
      </c>
      <c r="C197" s="40" t="s">
        <v>319</v>
      </c>
      <c r="D197" s="33" t="s">
        <v>625</v>
      </c>
      <c r="E197" s="33" t="s">
        <v>626</v>
      </c>
      <c r="F197" s="33" t="s">
        <v>627</v>
      </c>
      <c r="G197" s="34">
        <v>347</v>
      </c>
      <c r="H197" s="34">
        <v>640</v>
      </c>
      <c r="I197" s="34">
        <v>584</v>
      </c>
      <c r="J197" s="34">
        <v>218</v>
      </c>
      <c r="K197" s="43">
        <v>353</v>
      </c>
      <c r="L197" s="46">
        <f t="shared" si="1"/>
        <v>2142</v>
      </c>
      <c r="M197" s="35"/>
    </row>
    <row r="198" spans="1:13" ht="14.25" thickBot="1" thickTop="1">
      <c r="A198" s="33" t="s">
        <v>628</v>
      </c>
      <c r="B198" s="50">
        <v>68</v>
      </c>
      <c r="C198" s="40" t="s">
        <v>319</v>
      </c>
      <c r="D198" s="33" t="s">
        <v>629</v>
      </c>
      <c r="E198" s="33" t="s">
        <v>605</v>
      </c>
      <c r="F198" s="33" t="s">
        <v>606</v>
      </c>
      <c r="G198" s="34">
        <v>1109</v>
      </c>
      <c r="H198" s="34">
        <v>664</v>
      </c>
      <c r="I198" s="34">
        <v>129</v>
      </c>
      <c r="J198" s="34">
        <v>324</v>
      </c>
      <c r="K198" s="43">
        <v>98</v>
      </c>
      <c r="L198" s="46">
        <f t="shared" si="1"/>
        <v>2324</v>
      </c>
      <c r="M198" s="35"/>
    </row>
    <row r="199" spans="1:13" ht="20.25" customHeight="1" thickTop="1">
      <c r="A199" s="30"/>
      <c r="B199" s="51"/>
      <c r="C199" s="39"/>
      <c r="D199" s="30"/>
      <c r="E199" s="30"/>
      <c r="F199" s="30"/>
      <c r="G199" s="31"/>
      <c r="H199" s="31"/>
      <c r="I199" s="31"/>
      <c r="J199" s="31"/>
      <c r="K199" s="42"/>
      <c r="L199" s="45"/>
      <c r="M199" s="32"/>
    </row>
    <row r="200" spans="1:13" ht="18.75" customHeight="1">
      <c r="A200" s="30"/>
      <c r="B200" s="51"/>
      <c r="C200" s="39"/>
      <c r="D200" s="30"/>
      <c r="E200" s="30"/>
      <c r="F200" s="30"/>
      <c r="G200" s="31" t="s">
        <v>630</v>
      </c>
      <c r="H200" s="31" t="s">
        <v>61</v>
      </c>
      <c r="I200" s="31" t="s">
        <v>38</v>
      </c>
      <c r="J200" s="31" t="s">
        <v>59</v>
      </c>
      <c r="K200" s="42"/>
      <c r="L200" s="45"/>
      <c r="M200" s="32"/>
    </row>
    <row r="201" spans="1:13" ht="13.5" thickBot="1">
      <c r="A201" s="33" t="s">
        <v>631</v>
      </c>
      <c r="B201" s="50">
        <v>69</v>
      </c>
      <c r="C201" s="40" t="s">
        <v>319</v>
      </c>
      <c r="D201" s="33" t="s">
        <v>632</v>
      </c>
      <c r="E201" s="33" t="s">
        <v>633</v>
      </c>
      <c r="F201" s="33" t="s">
        <v>634</v>
      </c>
      <c r="G201" s="34">
        <v>200</v>
      </c>
      <c r="H201" s="34">
        <v>635</v>
      </c>
      <c r="I201" s="34">
        <v>771</v>
      </c>
      <c r="J201" s="34">
        <v>759</v>
      </c>
      <c r="K201" s="43"/>
      <c r="L201" s="46">
        <f t="shared" si="1"/>
        <v>2365</v>
      </c>
      <c r="M201" s="35"/>
    </row>
    <row r="202" spans="1:13" ht="14.25" thickBot="1" thickTop="1">
      <c r="A202" s="33" t="s">
        <v>635</v>
      </c>
      <c r="B202" s="50">
        <v>69</v>
      </c>
      <c r="C202" s="40" t="s">
        <v>319</v>
      </c>
      <c r="D202" s="33"/>
      <c r="E202" s="33"/>
      <c r="F202" s="33" t="s">
        <v>636</v>
      </c>
      <c r="G202" s="34">
        <v>134</v>
      </c>
      <c r="H202" s="34">
        <v>127</v>
      </c>
      <c r="I202" s="34">
        <v>234</v>
      </c>
      <c r="J202" s="34">
        <v>1400</v>
      </c>
      <c r="K202" s="43"/>
      <c r="L202" s="46">
        <f t="shared" si="1"/>
        <v>1895</v>
      </c>
      <c r="M202" s="35"/>
    </row>
    <row r="203" spans="1:13" ht="14.25" thickBot="1" thickTop="1">
      <c r="A203" s="33" t="s">
        <v>637</v>
      </c>
      <c r="B203" s="50">
        <v>69</v>
      </c>
      <c r="C203" s="40" t="s">
        <v>319</v>
      </c>
      <c r="D203" s="33" t="s">
        <v>638</v>
      </c>
      <c r="E203" s="33" t="s">
        <v>639</v>
      </c>
      <c r="F203" s="33" t="s">
        <v>640</v>
      </c>
      <c r="G203" s="34">
        <v>415</v>
      </c>
      <c r="H203" s="34">
        <v>472</v>
      </c>
      <c r="I203" s="34">
        <v>2558</v>
      </c>
      <c r="J203" s="34">
        <v>1945</v>
      </c>
      <c r="K203" s="43"/>
      <c r="L203" s="46">
        <f t="shared" si="1"/>
        <v>5390</v>
      </c>
      <c r="M203" s="35" t="s">
        <v>310</v>
      </c>
    </row>
    <row r="204" spans="1:13" ht="20.25" customHeight="1" thickTop="1">
      <c r="A204" s="30"/>
      <c r="B204" s="51"/>
      <c r="C204" s="39"/>
      <c r="D204" s="30"/>
      <c r="E204" s="30"/>
      <c r="F204" s="30"/>
      <c r="G204" s="31"/>
      <c r="H204" s="31"/>
      <c r="I204" s="31"/>
      <c r="J204" s="31"/>
      <c r="K204" s="42"/>
      <c r="L204" s="45"/>
      <c r="M204" s="32"/>
    </row>
    <row r="205" spans="1:13" ht="18.75" customHeight="1">
      <c r="A205" s="30"/>
      <c r="B205" s="51"/>
      <c r="C205" s="39"/>
      <c r="D205" s="30"/>
      <c r="E205" s="30"/>
      <c r="F205" s="30"/>
      <c r="G205" s="31" t="s">
        <v>57</v>
      </c>
      <c r="H205" s="31"/>
      <c r="I205" s="31"/>
      <c r="J205" s="31"/>
      <c r="K205" s="42"/>
      <c r="L205" s="45"/>
      <c r="M205" s="32"/>
    </row>
    <row r="206" spans="1:13" ht="13.5" thickBot="1">
      <c r="A206" s="33" t="s">
        <v>641</v>
      </c>
      <c r="B206" s="50">
        <v>70</v>
      </c>
      <c r="C206" s="40" t="s">
        <v>319</v>
      </c>
      <c r="D206" s="33" t="s">
        <v>642</v>
      </c>
      <c r="E206" s="33" t="s">
        <v>643</v>
      </c>
      <c r="F206" s="33" t="s">
        <v>481</v>
      </c>
      <c r="G206" s="34">
        <v>768</v>
      </c>
      <c r="H206" s="34"/>
      <c r="I206" s="34"/>
      <c r="J206" s="34"/>
      <c r="K206" s="43"/>
      <c r="L206" s="46">
        <f t="shared" si="1"/>
        <v>768</v>
      </c>
      <c r="M206" s="35"/>
    </row>
    <row r="207" spans="1:13" ht="14.25" thickBot="1" thickTop="1">
      <c r="A207" s="33" t="s">
        <v>644</v>
      </c>
      <c r="B207" s="50">
        <v>70</v>
      </c>
      <c r="C207" s="40" t="s">
        <v>319</v>
      </c>
      <c r="D207" s="33" t="s">
        <v>645</v>
      </c>
      <c r="E207" s="33" t="s">
        <v>646</v>
      </c>
      <c r="F207" s="33" t="s">
        <v>647</v>
      </c>
      <c r="G207" s="34">
        <v>2368</v>
      </c>
      <c r="H207" s="34"/>
      <c r="I207" s="34"/>
      <c r="J207" s="34"/>
      <c r="K207" s="43"/>
      <c r="L207" s="46">
        <f t="shared" si="1"/>
        <v>2368</v>
      </c>
      <c r="M207" s="35" t="s">
        <v>310</v>
      </c>
    </row>
    <row r="208" spans="1:13" ht="20.25" customHeight="1" thickTop="1">
      <c r="A208" s="30"/>
      <c r="B208" s="51"/>
      <c r="C208" s="39"/>
      <c r="D208" s="30"/>
      <c r="E208" s="30"/>
      <c r="F208" s="30"/>
      <c r="G208" s="31"/>
      <c r="H208" s="31"/>
      <c r="I208" s="31"/>
      <c r="J208" s="31"/>
      <c r="K208" s="42"/>
      <c r="L208" s="45"/>
      <c r="M208" s="32"/>
    </row>
    <row r="209" spans="1:13" ht="18.75" customHeight="1">
      <c r="A209" s="30"/>
      <c r="B209" s="51"/>
      <c r="C209" s="39"/>
      <c r="D209" s="30"/>
      <c r="E209" s="30"/>
      <c r="F209" s="30"/>
      <c r="G209" s="31" t="s">
        <v>3</v>
      </c>
      <c r="H209" s="31" t="s">
        <v>28</v>
      </c>
      <c r="I209" s="31" t="s">
        <v>41</v>
      </c>
      <c r="J209" s="31" t="s">
        <v>648</v>
      </c>
      <c r="K209" s="42"/>
      <c r="L209" s="45"/>
      <c r="M209" s="32"/>
    </row>
    <row r="210" spans="1:13" ht="13.5" thickBot="1">
      <c r="A210" s="33" t="s">
        <v>649</v>
      </c>
      <c r="B210" s="50">
        <v>72</v>
      </c>
      <c r="C210" s="40" t="s">
        <v>319</v>
      </c>
      <c r="D210" s="33"/>
      <c r="E210" s="33"/>
      <c r="F210" s="33" t="s">
        <v>650</v>
      </c>
      <c r="G210" s="34">
        <v>437</v>
      </c>
      <c r="H210" s="34">
        <v>3293</v>
      </c>
      <c r="I210" s="34">
        <v>532</v>
      </c>
      <c r="J210" s="34">
        <v>1544</v>
      </c>
      <c r="K210" s="43"/>
      <c r="L210" s="46">
        <f t="shared" si="1"/>
        <v>5806</v>
      </c>
      <c r="M210" s="35"/>
    </row>
    <row r="211" spans="1:13" ht="14.25" thickBot="1" thickTop="1">
      <c r="A211" s="33" t="s">
        <v>651</v>
      </c>
      <c r="B211" s="50">
        <v>72</v>
      </c>
      <c r="C211" s="40" t="s">
        <v>319</v>
      </c>
      <c r="D211" s="33" t="s">
        <v>652</v>
      </c>
      <c r="E211" s="33" t="s">
        <v>653</v>
      </c>
      <c r="F211" s="33" t="s">
        <v>654</v>
      </c>
      <c r="G211" s="34">
        <v>250</v>
      </c>
      <c r="H211" s="34">
        <v>2416</v>
      </c>
      <c r="I211" s="34">
        <v>675</v>
      </c>
      <c r="J211" s="34">
        <v>2566</v>
      </c>
      <c r="K211" s="43"/>
      <c r="L211" s="46">
        <f t="shared" si="1"/>
        <v>5907</v>
      </c>
      <c r="M211" s="35" t="s">
        <v>310</v>
      </c>
    </row>
    <row r="212" spans="1:13" ht="20.25" customHeight="1" thickTop="1">
      <c r="A212" s="30"/>
      <c r="B212" s="51"/>
      <c r="C212" s="39"/>
      <c r="D212" s="30"/>
      <c r="E212" s="30"/>
      <c r="F212" s="30"/>
      <c r="G212" s="31"/>
      <c r="H212" s="31"/>
      <c r="I212" s="31"/>
      <c r="J212" s="31"/>
      <c r="K212" s="42"/>
      <c r="L212" s="45"/>
      <c r="M212" s="32"/>
    </row>
    <row r="213" spans="1:13" ht="18.75" customHeight="1">
      <c r="A213" s="30"/>
      <c r="B213" s="51"/>
      <c r="C213" s="39"/>
      <c r="D213" s="30"/>
      <c r="E213" s="30"/>
      <c r="F213" s="30"/>
      <c r="G213" s="31" t="s">
        <v>44</v>
      </c>
      <c r="H213" s="31"/>
      <c r="I213" s="31"/>
      <c r="J213" s="31"/>
      <c r="K213" s="42"/>
      <c r="L213" s="45"/>
      <c r="M213" s="32"/>
    </row>
    <row r="214" spans="1:13" ht="13.5" thickBot="1">
      <c r="A214" s="33" t="s">
        <v>655</v>
      </c>
      <c r="B214" s="50">
        <v>73</v>
      </c>
      <c r="C214" s="40" t="s">
        <v>319</v>
      </c>
      <c r="D214" s="33" t="s">
        <v>656</v>
      </c>
      <c r="E214" s="33" t="s">
        <v>657</v>
      </c>
      <c r="F214" s="33" t="s">
        <v>658</v>
      </c>
      <c r="G214" s="34">
        <v>804</v>
      </c>
      <c r="H214" s="34"/>
      <c r="I214" s="34"/>
      <c r="J214" s="34"/>
      <c r="K214" s="43"/>
      <c r="L214" s="46">
        <f aca="true" t="shared" si="2" ref="L214:L277">SUM(G214:K214)</f>
        <v>804</v>
      </c>
      <c r="M214" s="35"/>
    </row>
    <row r="215" spans="1:13" ht="14.25" thickBot="1" thickTop="1">
      <c r="A215" s="33" t="s">
        <v>659</v>
      </c>
      <c r="B215" s="50">
        <v>73</v>
      </c>
      <c r="C215" s="40" t="s">
        <v>319</v>
      </c>
      <c r="D215" s="33" t="s">
        <v>660</v>
      </c>
      <c r="E215" s="33" t="s">
        <v>661</v>
      </c>
      <c r="F215" s="33" t="s">
        <v>662</v>
      </c>
      <c r="G215" s="34">
        <v>976</v>
      </c>
      <c r="H215" s="34"/>
      <c r="I215" s="34"/>
      <c r="J215" s="34"/>
      <c r="K215" s="43"/>
      <c r="L215" s="46">
        <f t="shared" si="2"/>
        <v>976</v>
      </c>
      <c r="M215" s="35" t="s">
        <v>310</v>
      </c>
    </row>
    <row r="216" spans="1:13" ht="20.25" customHeight="1" thickTop="1">
      <c r="A216" s="30"/>
      <c r="B216" s="51"/>
      <c r="C216" s="39"/>
      <c r="D216" s="30"/>
      <c r="E216" s="30"/>
      <c r="F216" s="30"/>
      <c r="G216" s="31"/>
      <c r="H216" s="31"/>
      <c r="I216" s="31"/>
      <c r="J216" s="31"/>
      <c r="K216" s="42"/>
      <c r="L216" s="45"/>
      <c r="M216" s="32"/>
    </row>
    <row r="217" spans="1:13" ht="18.75" customHeight="1">
      <c r="A217" s="30"/>
      <c r="B217" s="51"/>
      <c r="C217" s="39"/>
      <c r="D217" s="30"/>
      <c r="E217" s="30"/>
      <c r="F217" s="30"/>
      <c r="G217" s="31" t="s">
        <v>44</v>
      </c>
      <c r="H217" s="31"/>
      <c r="I217" s="31"/>
      <c r="J217" s="31"/>
      <c r="K217" s="42"/>
      <c r="L217" s="45"/>
      <c r="M217" s="32"/>
    </row>
    <row r="218" spans="1:13" ht="13.5" thickBot="1">
      <c r="A218" s="33" t="s">
        <v>663</v>
      </c>
      <c r="B218" s="50">
        <v>74</v>
      </c>
      <c r="C218" s="40" t="s">
        <v>319</v>
      </c>
      <c r="D218" s="33" t="s">
        <v>664</v>
      </c>
      <c r="E218" s="33" t="s">
        <v>665</v>
      </c>
      <c r="F218" s="33" t="s">
        <v>493</v>
      </c>
      <c r="G218" s="34">
        <v>742</v>
      </c>
      <c r="H218" s="34"/>
      <c r="I218" s="34"/>
      <c r="J218" s="34"/>
      <c r="K218" s="43"/>
      <c r="L218" s="46">
        <f t="shared" si="2"/>
        <v>742</v>
      </c>
      <c r="M218" s="35" t="s">
        <v>310</v>
      </c>
    </row>
    <row r="219" spans="1:13" ht="14.25" thickBot="1" thickTop="1">
      <c r="A219" s="33" t="s">
        <v>666</v>
      </c>
      <c r="B219" s="50">
        <v>74</v>
      </c>
      <c r="C219" s="40" t="s">
        <v>319</v>
      </c>
      <c r="D219" s="33" t="s">
        <v>667</v>
      </c>
      <c r="E219" s="33" t="s">
        <v>668</v>
      </c>
      <c r="F219" s="33" t="s">
        <v>669</v>
      </c>
      <c r="G219" s="34">
        <v>367</v>
      </c>
      <c r="H219" s="34"/>
      <c r="I219" s="34"/>
      <c r="J219" s="34"/>
      <c r="K219" s="43"/>
      <c r="L219" s="46">
        <f t="shared" si="2"/>
        <v>367</v>
      </c>
      <c r="M219" s="35"/>
    </row>
    <row r="220" spans="1:13" ht="20.25" customHeight="1" thickTop="1">
      <c r="A220" s="30"/>
      <c r="B220" s="51"/>
      <c r="C220" s="39"/>
      <c r="D220" s="30"/>
      <c r="E220" s="30"/>
      <c r="F220" s="30"/>
      <c r="G220" s="31"/>
      <c r="H220" s="31"/>
      <c r="I220" s="31"/>
      <c r="J220" s="31"/>
      <c r="K220" s="42"/>
      <c r="L220" s="45"/>
      <c r="M220" s="32"/>
    </row>
    <row r="221" spans="1:13" ht="18.75" customHeight="1">
      <c r="A221" s="30"/>
      <c r="B221" s="51"/>
      <c r="C221" s="39"/>
      <c r="D221" s="30"/>
      <c r="E221" s="30"/>
      <c r="F221" s="30"/>
      <c r="G221" s="31" t="s">
        <v>62</v>
      </c>
      <c r="H221" s="31" t="s">
        <v>44</v>
      </c>
      <c r="I221" s="31"/>
      <c r="J221" s="31"/>
      <c r="K221" s="42"/>
      <c r="L221" s="45"/>
      <c r="M221" s="32"/>
    </row>
    <row r="222" spans="1:13" ht="13.5" thickBot="1">
      <c r="A222" s="33" t="s">
        <v>670</v>
      </c>
      <c r="B222" s="50">
        <v>75</v>
      </c>
      <c r="C222" s="40" t="s">
        <v>319</v>
      </c>
      <c r="D222" s="33" t="s">
        <v>671</v>
      </c>
      <c r="E222" s="33" t="s">
        <v>672</v>
      </c>
      <c r="F222" s="33" t="s">
        <v>673</v>
      </c>
      <c r="G222" s="34">
        <v>434</v>
      </c>
      <c r="H222" s="34">
        <v>469</v>
      </c>
      <c r="I222" s="34"/>
      <c r="J222" s="34"/>
      <c r="K222" s="43"/>
      <c r="L222" s="46">
        <f t="shared" si="2"/>
        <v>903</v>
      </c>
      <c r="M222" s="35" t="s">
        <v>310</v>
      </c>
    </row>
    <row r="223" spans="1:13" ht="14.25" thickBot="1" thickTop="1">
      <c r="A223" s="33" t="s">
        <v>146</v>
      </c>
      <c r="B223" s="50">
        <v>75</v>
      </c>
      <c r="C223" s="40" t="s">
        <v>319</v>
      </c>
      <c r="D223" s="33" t="s">
        <v>674</v>
      </c>
      <c r="E223" s="33" t="s">
        <v>675</v>
      </c>
      <c r="F223" s="33" t="s">
        <v>676</v>
      </c>
      <c r="G223" s="34">
        <v>230</v>
      </c>
      <c r="H223" s="34">
        <v>392</v>
      </c>
      <c r="I223" s="34"/>
      <c r="J223" s="34"/>
      <c r="K223" s="43"/>
      <c r="L223" s="46">
        <f t="shared" si="2"/>
        <v>622</v>
      </c>
      <c r="M223" s="35"/>
    </row>
    <row r="224" spans="1:13" ht="20.25" customHeight="1" thickTop="1">
      <c r="A224" s="30"/>
      <c r="B224" s="51"/>
      <c r="C224" s="39"/>
      <c r="D224" s="30"/>
      <c r="E224" s="30"/>
      <c r="F224" s="30"/>
      <c r="G224" s="31"/>
      <c r="H224" s="31"/>
      <c r="I224" s="31"/>
      <c r="J224" s="31"/>
      <c r="K224" s="42"/>
      <c r="L224" s="45"/>
      <c r="M224" s="32"/>
    </row>
    <row r="225" spans="1:13" ht="18.75" customHeight="1">
      <c r="A225" s="30"/>
      <c r="B225" s="51"/>
      <c r="C225" s="39"/>
      <c r="D225" s="30"/>
      <c r="E225" s="30"/>
      <c r="F225" s="30"/>
      <c r="G225" s="31" t="s">
        <v>44</v>
      </c>
      <c r="H225" s="31"/>
      <c r="I225" s="31"/>
      <c r="J225" s="31"/>
      <c r="K225" s="42"/>
      <c r="L225" s="45"/>
      <c r="M225" s="32"/>
    </row>
    <row r="226" spans="1:13" ht="13.5" thickBot="1">
      <c r="A226" s="33" t="s">
        <v>677</v>
      </c>
      <c r="B226" s="50">
        <v>76</v>
      </c>
      <c r="C226" s="40" t="s">
        <v>319</v>
      </c>
      <c r="D226" s="33" t="s">
        <v>678</v>
      </c>
      <c r="E226" s="33" t="s">
        <v>679</v>
      </c>
      <c r="F226" s="33" t="s">
        <v>680</v>
      </c>
      <c r="G226" s="34">
        <v>1438</v>
      </c>
      <c r="H226" s="34"/>
      <c r="I226" s="34"/>
      <c r="J226" s="34"/>
      <c r="K226" s="43"/>
      <c r="L226" s="46">
        <f t="shared" si="2"/>
        <v>1438</v>
      </c>
      <c r="M226" s="35"/>
    </row>
    <row r="227" spans="1:13" ht="14.25" thickBot="1" thickTop="1">
      <c r="A227" s="33" t="s">
        <v>681</v>
      </c>
      <c r="B227" s="50">
        <v>76</v>
      </c>
      <c r="C227" s="40" t="s">
        <v>319</v>
      </c>
      <c r="D227" s="33" t="s">
        <v>682</v>
      </c>
      <c r="E227" s="33" t="s">
        <v>683</v>
      </c>
      <c r="F227" s="33" t="s">
        <v>684</v>
      </c>
      <c r="G227" s="34">
        <v>525</v>
      </c>
      <c r="H227" s="34"/>
      <c r="I227" s="34"/>
      <c r="J227" s="34"/>
      <c r="K227" s="43"/>
      <c r="L227" s="46">
        <f t="shared" si="2"/>
        <v>525</v>
      </c>
      <c r="M227" s="35"/>
    </row>
    <row r="228" spans="1:13" ht="14.25" thickBot="1" thickTop="1">
      <c r="A228" s="33" t="s">
        <v>93</v>
      </c>
      <c r="B228" s="50">
        <v>76</v>
      </c>
      <c r="C228" s="40" t="s">
        <v>319</v>
      </c>
      <c r="D228" s="33" t="s">
        <v>685</v>
      </c>
      <c r="E228" s="33" t="s">
        <v>686</v>
      </c>
      <c r="F228" s="33" t="s">
        <v>687</v>
      </c>
      <c r="G228" s="34">
        <v>1554</v>
      </c>
      <c r="H228" s="34"/>
      <c r="I228" s="34"/>
      <c r="J228" s="34"/>
      <c r="K228" s="43"/>
      <c r="L228" s="46">
        <f t="shared" si="2"/>
        <v>1554</v>
      </c>
      <c r="M228" s="35" t="s">
        <v>310</v>
      </c>
    </row>
    <row r="229" spans="1:13" ht="20.25" customHeight="1" thickTop="1">
      <c r="A229" s="30"/>
      <c r="B229" s="51"/>
      <c r="C229" s="39"/>
      <c r="D229" s="30"/>
      <c r="E229" s="30"/>
      <c r="F229" s="30"/>
      <c r="G229" s="31"/>
      <c r="H229" s="31"/>
      <c r="I229" s="31"/>
      <c r="J229" s="31"/>
      <c r="K229" s="42"/>
      <c r="L229" s="45"/>
      <c r="M229" s="32"/>
    </row>
    <row r="230" spans="1:13" ht="18.75" customHeight="1">
      <c r="A230" s="30"/>
      <c r="B230" s="51"/>
      <c r="C230" s="39"/>
      <c r="D230" s="30"/>
      <c r="E230" s="30"/>
      <c r="F230" s="30"/>
      <c r="G230" s="31" t="s">
        <v>36</v>
      </c>
      <c r="H230" s="31" t="s">
        <v>51</v>
      </c>
      <c r="I230" s="31"/>
      <c r="J230" s="31"/>
      <c r="K230" s="42"/>
      <c r="L230" s="45"/>
      <c r="M230" s="32"/>
    </row>
    <row r="231" spans="1:13" ht="13.5" thickBot="1">
      <c r="A231" s="33" t="s">
        <v>688</v>
      </c>
      <c r="B231" s="50">
        <v>80</v>
      </c>
      <c r="C231" s="40" t="s">
        <v>307</v>
      </c>
      <c r="D231" s="33" t="s">
        <v>689</v>
      </c>
      <c r="E231" s="33"/>
      <c r="F231" s="33" t="s">
        <v>362</v>
      </c>
      <c r="G231" s="34">
        <v>103</v>
      </c>
      <c r="H231" s="34">
        <v>1411</v>
      </c>
      <c r="I231" s="34"/>
      <c r="J231" s="34"/>
      <c r="K231" s="43"/>
      <c r="L231" s="46">
        <f t="shared" si="2"/>
        <v>1514</v>
      </c>
      <c r="M231" s="35" t="s">
        <v>310</v>
      </c>
    </row>
    <row r="232" spans="1:13" ht="14.25" thickBot="1" thickTop="1">
      <c r="A232" s="33" t="s">
        <v>690</v>
      </c>
      <c r="B232" s="50">
        <v>80</v>
      </c>
      <c r="C232" s="40" t="s">
        <v>307</v>
      </c>
      <c r="D232" s="33" t="s">
        <v>691</v>
      </c>
      <c r="E232" s="33" t="s">
        <v>692</v>
      </c>
      <c r="F232" s="33" t="s">
        <v>693</v>
      </c>
      <c r="G232" s="34">
        <v>94</v>
      </c>
      <c r="H232" s="34">
        <v>1038</v>
      </c>
      <c r="I232" s="34"/>
      <c r="J232" s="34"/>
      <c r="K232" s="43"/>
      <c r="L232" s="46">
        <f t="shared" si="2"/>
        <v>1132</v>
      </c>
      <c r="M232" s="35"/>
    </row>
    <row r="233" spans="1:13" ht="20.25" customHeight="1" thickTop="1">
      <c r="A233" s="30"/>
      <c r="B233" s="51"/>
      <c r="C233" s="39"/>
      <c r="D233" s="30"/>
      <c r="E233" s="30"/>
      <c r="F233" s="30"/>
      <c r="G233" s="31"/>
      <c r="H233" s="31"/>
      <c r="I233" s="31"/>
      <c r="J233" s="31"/>
      <c r="K233" s="42"/>
      <c r="L233" s="45"/>
      <c r="M233" s="32"/>
    </row>
    <row r="234" spans="1:13" ht="18.75" customHeight="1">
      <c r="A234" s="30"/>
      <c r="B234" s="51"/>
      <c r="C234" s="39"/>
      <c r="D234" s="30"/>
      <c r="E234" s="30"/>
      <c r="F234" s="30"/>
      <c r="G234" s="31" t="s">
        <v>36</v>
      </c>
      <c r="H234" s="31" t="s">
        <v>51</v>
      </c>
      <c r="I234" s="31"/>
      <c r="J234" s="31"/>
      <c r="K234" s="42"/>
      <c r="L234" s="45"/>
      <c r="M234" s="32"/>
    </row>
    <row r="235" spans="1:13" ht="13.5" thickBot="1">
      <c r="A235" s="33" t="s">
        <v>694</v>
      </c>
      <c r="B235" s="50">
        <v>80</v>
      </c>
      <c r="C235" s="40" t="s">
        <v>319</v>
      </c>
      <c r="D235" s="33" t="s">
        <v>695</v>
      </c>
      <c r="E235" s="33" t="s">
        <v>696</v>
      </c>
      <c r="F235" s="33" t="s">
        <v>697</v>
      </c>
      <c r="G235" s="34">
        <v>118</v>
      </c>
      <c r="H235" s="34">
        <v>1836</v>
      </c>
      <c r="I235" s="34"/>
      <c r="J235" s="34"/>
      <c r="K235" s="43"/>
      <c r="L235" s="46">
        <f t="shared" si="2"/>
        <v>1954</v>
      </c>
      <c r="M235" s="35" t="s">
        <v>310</v>
      </c>
    </row>
    <row r="236" spans="1:13" ht="14.25" thickBot="1" thickTop="1">
      <c r="A236" s="33" t="s">
        <v>698</v>
      </c>
      <c r="B236" s="50">
        <v>80</v>
      </c>
      <c r="C236" s="40" t="s">
        <v>319</v>
      </c>
      <c r="D236" s="33" t="s">
        <v>699</v>
      </c>
      <c r="E236" s="33"/>
      <c r="F236" s="33" t="s">
        <v>616</v>
      </c>
      <c r="G236" s="34">
        <v>83</v>
      </c>
      <c r="H236" s="34">
        <v>869</v>
      </c>
      <c r="I236" s="34"/>
      <c r="J236" s="34"/>
      <c r="K236" s="43"/>
      <c r="L236" s="46">
        <f t="shared" si="2"/>
        <v>952</v>
      </c>
      <c r="M236" s="35"/>
    </row>
    <row r="237" spans="1:13" ht="20.25" customHeight="1" thickTop="1">
      <c r="A237" s="30"/>
      <c r="B237" s="51"/>
      <c r="C237" s="39"/>
      <c r="D237" s="30"/>
      <c r="E237" s="30"/>
      <c r="F237" s="30"/>
      <c r="G237" s="31"/>
      <c r="H237" s="31"/>
      <c r="I237" s="31"/>
      <c r="J237" s="31"/>
      <c r="K237" s="42"/>
      <c r="L237" s="45"/>
      <c r="M237" s="32"/>
    </row>
    <row r="238" spans="1:13" ht="18.75" customHeight="1">
      <c r="A238" s="30"/>
      <c r="B238" s="51"/>
      <c r="C238" s="39"/>
      <c r="D238" s="30"/>
      <c r="E238" s="30"/>
      <c r="F238" s="30"/>
      <c r="G238" s="31" t="s">
        <v>36</v>
      </c>
      <c r="H238" s="31" t="s">
        <v>51</v>
      </c>
      <c r="I238" s="31"/>
      <c r="J238" s="31"/>
      <c r="K238" s="42"/>
      <c r="L238" s="45"/>
      <c r="M238" s="32"/>
    </row>
    <row r="239" spans="1:13" ht="13.5" thickBot="1">
      <c r="A239" s="33" t="s">
        <v>700</v>
      </c>
      <c r="B239" s="50">
        <v>83</v>
      </c>
      <c r="C239" s="40" t="s">
        <v>307</v>
      </c>
      <c r="D239" s="33" t="s">
        <v>701</v>
      </c>
      <c r="E239" s="33" t="s">
        <v>702</v>
      </c>
      <c r="F239" s="33" t="s">
        <v>703</v>
      </c>
      <c r="G239" s="34">
        <v>131</v>
      </c>
      <c r="H239" s="34">
        <v>946</v>
      </c>
      <c r="I239" s="34"/>
      <c r="J239" s="34"/>
      <c r="K239" s="43"/>
      <c r="L239" s="46">
        <f t="shared" si="2"/>
        <v>1077</v>
      </c>
      <c r="M239" s="35"/>
    </row>
    <row r="240" spans="1:13" ht="14.25" thickBot="1" thickTop="1">
      <c r="A240" s="33" t="s">
        <v>704</v>
      </c>
      <c r="B240" s="50">
        <v>83</v>
      </c>
      <c r="C240" s="40" t="s">
        <v>307</v>
      </c>
      <c r="D240" s="33" t="s">
        <v>705</v>
      </c>
      <c r="E240" s="33" t="s">
        <v>705</v>
      </c>
      <c r="F240" s="33" t="s">
        <v>525</v>
      </c>
      <c r="G240" s="34">
        <v>1369</v>
      </c>
      <c r="H240" s="34">
        <v>308</v>
      </c>
      <c r="I240" s="34"/>
      <c r="J240" s="34"/>
      <c r="K240" s="43"/>
      <c r="L240" s="46">
        <f t="shared" si="2"/>
        <v>1677</v>
      </c>
      <c r="M240" s="35" t="s">
        <v>310</v>
      </c>
    </row>
    <row r="241" spans="1:13" ht="14.25" thickBot="1" thickTop="1">
      <c r="A241" s="33" t="s">
        <v>706</v>
      </c>
      <c r="B241" s="50">
        <v>83</v>
      </c>
      <c r="C241" s="40" t="s">
        <v>307</v>
      </c>
      <c r="D241" s="33" t="s">
        <v>707</v>
      </c>
      <c r="E241" s="33" t="s">
        <v>708</v>
      </c>
      <c r="F241" s="33" t="s">
        <v>709</v>
      </c>
      <c r="G241" s="34">
        <v>171</v>
      </c>
      <c r="H241" s="34">
        <v>665</v>
      </c>
      <c r="I241" s="34"/>
      <c r="J241" s="34"/>
      <c r="K241" s="43"/>
      <c r="L241" s="46">
        <f t="shared" si="2"/>
        <v>836</v>
      </c>
      <c r="M241" s="35"/>
    </row>
    <row r="242" spans="1:13" ht="20.25" customHeight="1" thickTop="1">
      <c r="A242" s="30"/>
      <c r="B242" s="51"/>
      <c r="C242" s="39"/>
      <c r="D242" s="30"/>
      <c r="E242" s="30"/>
      <c r="F242" s="30"/>
      <c r="G242" s="31"/>
      <c r="H242" s="31"/>
      <c r="I242" s="31"/>
      <c r="J242" s="31"/>
      <c r="K242" s="42"/>
      <c r="L242" s="45"/>
      <c r="M242" s="32"/>
    </row>
    <row r="243" spans="1:13" ht="18.75" customHeight="1">
      <c r="A243" s="30"/>
      <c r="B243" s="51"/>
      <c r="C243" s="39"/>
      <c r="D243" s="30"/>
      <c r="E243" s="30"/>
      <c r="F243" s="30"/>
      <c r="G243" s="31" t="s">
        <v>36</v>
      </c>
      <c r="H243" s="31" t="s">
        <v>51</v>
      </c>
      <c r="I243" s="31"/>
      <c r="J243" s="31"/>
      <c r="K243" s="42"/>
      <c r="L243" s="45"/>
      <c r="M243" s="32"/>
    </row>
    <row r="244" spans="1:13" ht="13.5" thickBot="1">
      <c r="A244" s="33" t="s">
        <v>710</v>
      </c>
      <c r="B244" s="50">
        <v>83</v>
      </c>
      <c r="C244" s="40" t="s">
        <v>319</v>
      </c>
      <c r="D244" s="33" t="s">
        <v>711</v>
      </c>
      <c r="E244" s="33"/>
      <c r="F244" s="33" t="s">
        <v>712</v>
      </c>
      <c r="G244" s="34">
        <v>274</v>
      </c>
      <c r="H244" s="34">
        <v>325</v>
      </c>
      <c r="I244" s="34"/>
      <c r="J244" s="34"/>
      <c r="K244" s="43"/>
      <c r="L244" s="46">
        <f t="shared" si="2"/>
        <v>599</v>
      </c>
      <c r="M244" s="35"/>
    </row>
    <row r="245" spans="1:13" ht="14.25" thickBot="1" thickTop="1">
      <c r="A245" s="33" t="s">
        <v>713</v>
      </c>
      <c r="B245" s="50">
        <v>83</v>
      </c>
      <c r="C245" s="40" t="s">
        <v>319</v>
      </c>
      <c r="D245" s="33" t="s">
        <v>705</v>
      </c>
      <c r="E245" s="33"/>
      <c r="F245" s="33" t="s">
        <v>714</v>
      </c>
      <c r="G245" s="34">
        <v>1004</v>
      </c>
      <c r="H245" s="34">
        <v>295</v>
      </c>
      <c r="I245" s="34"/>
      <c r="J245" s="34"/>
      <c r="K245" s="43"/>
      <c r="L245" s="46">
        <f t="shared" si="2"/>
        <v>1299</v>
      </c>
      <c r="M245" s="35"/>
    </row>
    <row r="246" spans="1:13" ht="14.25" thickBot="1" thickTop="1">
      <c r="A246" s="33" t="s">
        <v>715</v>
      </c>
      <c r="B246" s="50">
        <v>83</v>
      </c>
      <c r="C246" s="40" t="s">
        <v>319</v>
      </c>
      <c r="D246" s="33" t="s">
        <v>716</v>
      </c>
      <c r="E246" s="33" t="s">
        <v>717</v>
      </c>
      <c r="F246" s="33" t="s">
        <v>718</v>
      </c>
      <c r="G246" s="34">
        <v>289</v>
      </c>
      <c r="H246" s="34">
        <v>1305</v>
      </c>
      <c r="I246" s="34"/>
      <c r="J246" s="34"/>
      <c r="K246" s="43"/>
      <c r="L246" s="46">
        <f t="shared" si="2"/>
        <v>1594</v>
      </c>
      <c r="M246" s="35" t="s">
        <v>310</v>
      </c>
    </row>
    <row r="247" spans="1:13" ht="20.25" customHeight="1" thickTop="1">
      <c r="A247" s="30"/>
      <c r="B247" s="51"/>
      <c r="C247" s="39"/>
      <c r="D247" s="30"/>
      <c r="E247" s="30"/>
      <c r="F247" s="30"/>
      <c r="G247" s="31"/>
      <c r="H247" s="31"/>
      <c r="I247" s="31"/>
      <c r="J247" s="31"/>
      <c r="K247" s="42"/>
      <c r="L247" s="45"/>
      <c r="M247" s="32"/>
    </row>
    <row r="248" spans="1:13" ht="18.75" customHeight="1">
      <c r="A248" s="30"/>
      <c r="B248" s="51"/>
      <c r="C248" s="39"/>
      <c r="D248" s="30"/>
      <c r="E248" s="30"/>
      <c r="F248" s="30"/>
      <c r="G248" s="31" t="s">
        <v>2</v>
      </c>
      <c r="H248" s="31" t="s">
        <v>5</v>
      </c>
      <c r="I248" s="31" t="s">
        <v>51</v>
      </c>
      <c r="J248" s="31"/>
      <c r="K248" s="42"/>
      <c r="L248" s="45"/>
      <c r="M248" s="32"/>
    </row>
    <row r="249" spans="1:13" ht="13.5" thickBot="1">
      <c r="A249" s="33" t="s">
        <v>719</v>
      </c>
      <c r="B249" s="50">
        <v>84</v>
      </c>
      <c r="C249" s="40" t="s">
        <v>307</v>
      </c>
      <c r="D249" s="33" t="s">
        <v>720</v>
      </c>
      <c r="E249" s="33" t="s">
        <v>721</v>
      </c>
      <c r="F249" s="33" t="s">
        <v>722</v>
      </c>
      <c r="G249" s="34">
        <v>2333</v>
      </c>
      <c r="H249" s="34">
        <v>720</v>
      </c>
      <c r="I249" s="34">
        <v>95</v>
      </c>
      <c r="J249" s="34"/>
      <c r="K249" s="43"/>
      <c r="L249" s="46">
        <f t="shared" si="2"/>
        <v>3148</v>
      </c>
      <c r="M249" s="35"/>
    </row>
    <row r="250" spans="1:13" ht="14.25" thickBot="1" thickTop="1">
      <c r="A250" s="33" t="s">
        <v>723</v>
      </c>
      <c r="B250" s="50">
        <v>84</v>
      </c>
      <c r="C250" s="40" t="s">
        <v>307</v>
      </c>
      <c r="D250" s="33" t="s">
        <v>724</v>
      </c>
      <c r="E250" s="33"/>
      <c r="F250" s="33" t="s">
        <v>725</v>
      </c>
      <c r="G250" s="34">
        <v>2402</v>
      </c>
      <c r="H250" s="34">
        <v>672</v>
      </c>
      <c r="I250" s="34">
        <v>248</v>
      </c>
      <c r="J250" s="34"/>
      <c r="K250" s="43"/>
      <c r="L250" s="46">
        <f t="shared" si="2"/>
        <v>3322</v>
      </c>
      <c r="M250" s="35" t="s">
        <v>310</v>
      </c>
    </row>
    <row r="251" spans="1:13" ht="20.25" customHeight="1" thickTop="1">
      <c r="A251" s="30"/>
      <c r="B251" s="51"/>
      <c r="C251" s="39"/>
      <c r="D251" s="30"/>
      <c r="E251" s="30"/>
      <c r="F251" s="30"/>
      <c r="G251" s="31"/>
      <c r="H251" s="31"/>
      <c r="I251" s="31"/>
      <c r="J251" s="31"/>
      <c r="K251" s="42"/>
      <c r="L251" s="45"/>
      <c r="M251" s="32"/>
    </row>
    <row r="252" spans="1:13" ht="18.75" customHeight="1">
      <c r="A252" s="30"/>
      <c r="B252" s="51"/>
      <c r="C252" s="39"/>
      <c r="D252" s="30"/>
      <c r="E252" s="30"/>
      <c r="F252" s="30"/>
      <c r="G252" s="31" t="s">
        <v>2</v>
      </c>
      <c r="H252" s="31" t="s">
        <v>5</v>
      </c>
      <c r="I252" s="31" t="s">
        <v>51</v>
      </c>
      <c r="J252" s="31"/>
      <c r="K252" s="42"/>
      <c r="L252" s="45"/>
      <c r="M252" s="32"/>
    </row>
    <row r="253" spans="1:13" ht="13.5" thickBot="1">
      <c r="A253" s="33" t="s">
        <v>726</v>
      </c>
      <c r="B253" s="50">
        <v>84</v>
      </c>
      <c r="C253" s="40" t="s">
        <v>319</v>
      </c>
      <c r="D253" s="33"/>
      <c r="E253" s="33"/>
      <c r="F253" s="33" t="s">
        <v>727</v>
      </c>
      <c r="G253" s="34">
        <v>1914</v>
      </c>
      <c r="H253" s="34">
        <v>899</v>
      </c>
      <c r="I253" s="34">
        <v>151</v>
      </c>
      <c r="J253" s="34"/>
      <c r="K253" s="43"/>
      <c r="L253" s="46">
        <f t="shared" si="2"/>
        <v>2964</v>
      </c>
      <c r="M253" s="35"/>
    </row>
    <row r="254" spans="1:13" ht="14.25" thickBot="1" thickTop="1">
      <c r="A254" s="33" t="s">
        <v>728</v>
      </c>
      <c r="B254" s="50">
        <v>84</v>
      </c>
      <c r="C254" s="40" t="s">
        <v>319</v>
      </c>
      <c r="D254" s="33" t="s">
        <v>729</v>
      </c>
      <c r="E254" s="33"/>
      <c r="F254" s="33" t="s">
        <v>730</v>
      </c>
      <c r="G254" s="34">
        <v>2721</v>
      </c>
      <c r="H254" s="34">
        <v>634</v>
      </c>
      <c r="I254" s="34">
        <v>187</v>
      </c>
      <c r="J254" s="34"/>
      <c r="K254" s="43"/>
      <c r="L254" s="46">
        <f t="shared" si="2"/>
        <v>3542</v>
      </c>
      <c r="M254" s="35" t="s">
        <v>310</v>
      </c>
    </row>
    <row r="255" spans="1:13" ht="20.25" customHeight="1" thickTop="1">
      <c r="A255" s="30"/>
      <c r="B255" s="51"/>
      <c r="C255" s="39"/>
      <c r="D255" s="30"/>
      <c r="E255" s="30"/>
      <c r="F255" s="30"/>
      <c r="G255" s="31"/>
      <c r="H255" s="31"/>
      <c r="I255" s="31"/>
      <c r="J255" s="31"/>
      <c r="K255" s="42"/>
      <c r="L255" s="45"/>
      <c r="M255" s="32"/>
    </row>
    <row r="256" spans="1:13" ht="18.75" customHeight="1">
      <c r="A256" s="30"/>
      <c r="B256" s="51"/>
      <c r="C256" s="39"/>
      <c r="D256" s="30"/>
      <c r="E256" s="30"/>
      <c r="F256" s="30"/>
      <c r="G256" s="31" t="s">
        <v>29</v>
      </c>
      <c r="H256" s="31" t="s">
        <v>30</v>
      </c>
      <c r="I256" s="31"/>
      <c r="J256" s="31"/>
      <c r="K256" s="42"/>
      <c r="L256" s="45"/>
      <c r="M256" s="32"/>
    </row>
    <row r="257" spans="1:13" ht="13.5" thickBot="1">
      <c r="A257" s="33" t="s">
        <v>731</v>
      </c>
      <c r="B257" s="50">
        <v>85</v>
      </c>
      <c r="C257" s="40" t="s">
        <v>307</v>
      </c>
      <c r="D257" s="33" t="s">
        <v>732</v>
      </c>
      <c r="E257" s="33"/>
      <c r="F257" s="33" t="s">
        <v>733</v>
      </c>
      <c r="G257" s="34">
        <v>958</v>
      </c>
      <c r="H257" s="34">
        <v>1214</v>
      </c>
      <c r="I257" s="34"/>
      <c r="J257" s="34"/>
      <c r="K257" s="43"/>
      <c r="L257" s="46">
        <f t="shared" si="2"/>
        <v>2172</v>
      </c>
      <c r="M257" s="35" t="s">
        <v>310</v>
      </c>
    </row>
    <row r="258" spans="1:13" ht="14.25" thickBot="1" thickTop="1">
      <c r="A258" s="33" t="s">
        <v>734</v>
      </c>
      <c r="B258" s="50">
        <v>85</v>
      </c>
      <c r="C258" s="40" t="s">
        <v>307</v>
      </c>
      <c r="D258" s="33" t="s">
        <v>735</v>
      </c>
      <c r="E258" s="33" t="s">
        <v>736</v>
      </c>
      <c r="F258" s="33" t="s">
        <v>737</v>
      </c>
      <c r="G258" s="34">
        <v>2175</v>
      </c>
      <c r="H258" s="34">
        <v>906</v>
      </c>
      <c r="I258" s="34"/>
      <c r="J258" s="34"/>
      <c r="K258" s="43"/>
      <c r="L258" s="46">
        <f t="shared" si="2"/>
        <v>3081</v>
      </c>
      <c r="M258" s="35"/>
    </row>
    <row r="259" spans="1:13" ht="20.25" customHeight="1" thickTop="1">
      <c r="A259" s="30"/>
      <c r="B259" s="51"/>
      <c r="C259" s="39"/>
      <c r="D259" s="30"/>
      <c r="E259" s="30"/>
      <c r="F259" s="30"/>
      <c r="G259" s="31"/>
      <c r="H259" s="31"/>
      <c r="I259" s="31"/>
      <c r="J259" s="31"/>
      <c r="K259" s="42"/>
      <c r="L259" s="45"/>
      <c r="M259" s="32"/>
    </row>
    <row r="260" spans="1:13" ht="18.75" customHeight="1">
      <c r="A260" s="30"/>
      <c r="B260" s="51"/>
      <c r="C260" s="39"/>
      <c r="D260" s="30"/>
      <c r="E260" s="30"/>
      <c r="F260" s="30"/>
      <c r="G260" s="31" t="s">
        <v>30</v>
      </c>
      <c r="H260" s="31"/>
      <c r="I260" s="31"/>
      <c r="J260" s="31"/>
      <c r="K260" s="42"/>
      <c r="L260" s="45"/>
      <c r="M260" s="32"/>
    </row>
    <row r="261" spans="1:13" ht="13.5" thickBot="1">
      <c r="A261" s="33" t="s">
        <v>738</v>
      </c>
      <c r="B261" s="50">
        <v>86</v>
      </c>
      <c r="C261" s="40" t="s">
        <v>307</v>
      </c>
      <c r="D261" s="33" t="s">
        <v>739</v>
      </c>
      <c r="E261" s="33" t="s">
        <v>740</v>
      </c>
      <c r="F261" s="33" t="s">
        <v>362</v>
      </c>
      <c r="G261" s="34">
        <v>1233</v>
      </c>
      <c r="H261" s="34"/>
      <c r="I261" s="34"/>
      <c r="J261" s="34"/>
      <c r="K261" s="43"/>
      <c r="L261" s="46">
        <f t="shared" si="2"/>
        <v>1233</v>
      </c>
      <c r="M261" s="35" t="s">
        <v>310</v>
      </c>
    </row>
    <row r="262" spans="1:13" ht="14.25" thickBot="1" thickTop="1">
      <c r="A262" s="33" t="s">
        <v>741</v>
      </c>
      <c r="B262" s="50">
        <v>86</v>
      </c>
      <c r="C262" s="40" t="s">
        <v>307</v>
      </c>
      <c r="D262" s="33" t="s">
        <v>742</v>
      </c>
      <c r="E262" s="33" t="s">
        <v>743</v>
      </c>
      <c r="F262" s="33" t="s">
        <v>744</v>
      </c>
      <c r="G262" s="34">
        <v>995</v>
      </c>
      <c r="H262" s="34"/>
      <c r="I262" s="34"/>
      <c r="J262" s="34"/>
      <c r="K262" s="43"/>
      <c r="L262" s="46">
        <f t="shared" si="2"/>
        <v>995</v>
      </c>
      <c r="M262" s="35"/>
    </row>
    <row r="263" spans="1:13" ht="20.25" customHeight="1" thickTop="1">
      <c r="A263" s="30"/>
      <c r="B263" s="51"/>
      <c r="C263" s="39"/>
      <c r="D263" s="30"/>
      <c r="E263" s="30"/>
      <c r="F263" s="30"/>
      <c r="G263" s="31"/>
      <c r="H263" s="31"/>
      <c r="I263" s="31"/>
      <c r="J263" s="31"/>
      <c r="K263" s="42"/>
      <c r="L263" s="45"/>
      <c r="M263" s="32"/>
    </row>
    <row r="264" spans="1:13" ht="18.75" customHeight="1">
      <c r="A264" s="30"/>
      <c r="B264" s="51"/>
      <c r="C264" s="39"/>
      <c r="D264" s="30"/>
      <c r="E264" s="30"/>
      <c r="F264" s="30"/>
      <c r="G264" s="31" t="s">
        <v>26</v>
      </c>
      <c r="H264" s="31" t="s">
        <v>30</v>
      </c>
      <c r="I264" s="31"/>
      <c r="J264" s="31"/>
      <c r="K264" s="42"/>
      <c r="L264" s="45"/>
      <c r="M264" s="32"/>
    </row>
    <row r="265" spans="1:13" ht="13.5" thickBot="1">
      <c r="A265" s="33" t="s">
        <v>745</v>
      </c>
      <c r="B265" s="50">
        <v>87</v>
      </c>
      <c r="C265" s="40" t="s">
        <v>319</v>
      </c>
      <c r="D265" s="33" t="s">
        <v>746</v>
      </c>
      <c r="E265" s="33" t="s">
        <v>747</v>
      </c>
      <c r="F265" s="33" t="s">
        <v>748</v>
      </c>
      <c r="G265" s="34">
        <v>349</v>
      </c>
      <c r="H265" s="34">
        <v>366</v>
      </c>
      <c r="I265" s="34"/>
      <c r="J265" s="34"/>
      <c r="K265" s="43"/>
      <c r="L265" s="46">
        <f t="shared" si="2"/>
        <v>715</v>
      </c>
      <c r="M265" s="35" t="s">
        <v>310</v>
      </c>
    </row>
    <row r="266" spans="1:13" ht="14.25" thickBot="1" thickTop="1">
      <c r="A266" s="33" t="s">
        <v>749</v>
      </c>
      <c r="B266" s="50">
        <v>87</v>
      </c>
      <c r="C266" s="40" t="s">
        <v>319</v>
      </c>
      <c r="D266" s="33" t="s">
        <v>750</v>
      </c>
      <c r="E266" s="33" t="s">
        <v>751</v>
      </c>
      <c r="F266" s="33" t="s">
        <v>752</v>
      </c>
      <c r="G266" s="34">
        <v>524</v>
      </c>
      <c r="H266" s="34">
        <v>165</v>
      </c>
      <c r="I266" s="34"/>
      <c r="J266" s="34"/>
      <c r="K266" s="43"/>
      <c r="L266" s="46">
        <f t="shared" si="2"/>
        <v>689</v>
      </c>
      <c r="M266" s="35"/>
    </row>
    <row r="267" spans="1:13" ht="20.25" customHeight="1" thickTop="1">
      <c r="A267" s="30"/>
      <c r="B267" s="51"/>
      <c r="C267" s="39"/>
      <c r="D267" s="30"/>
      <c r="E267" s="30"/>
      <c r="F267" s="30"/>
      <c r="G267" s="31"/>
      <c r="H267" s="31"/>
      <c r="I267" s="31"/>
      <c r="J267" s="31"/>
      <c r="K267" s="42"/>
      <c r="L267" s="45"/>
      <c r="M267" s="32"/>
    </row>
    <row r="268" spans="1:13" ht="18.75" customHeight="1">
      <c r="A268" s="30"/>
      <c r="B268" s="51"/>
      <c r="C268" s="39"/>
      <c r="D268" s="30"/>
      <c r="E268" s="30"/>
      <c r="F268" s="30"/>
      <c r="G268" s="31" t="s">
        <v>0</v>
      </c>
      <c r="H268" s="31" t="s">
        <v>62</v>
      </c>
      <c r="I268" s="31"/>
      <c r="J268" s="31"/>
      <c r="K268" s="42"/>
      <c r="L268" s="45"/>
      <c r="M268" s="32"/>
    </row>
    <row r="269" spans="1:13" ht="13.5" thickBot="1">
      <c r="A269" s="33" t="s">
        <v>753</v>
      </c>
      <c r="B269" s="50">
        <v>88</v>
      </c>
      <c r="C269" s="40" t="s">
        <v>319</v>
      </c>
      <c r="D269" s="33" t="s">
        <v>754</v>
      </c>
      <c r="E269" s="33"/>
      <c r="F269" s="33" t="s">
        <v>755</v>
      </c>
      <c r="G269" s="34">
        <v>510</v>
      </c>
      <c r="H269" s="34">
        <v>128</v>
      </c>
      <c r="I269" s="34"/>
      <c r="J269" s="34"/>
      <c r="K269" s="43"/>
      <c r="L269" s="46">
        <f t="shared" si="2"/>
        <v>638</v>
      </c>
      <c r="M269" s="35"/>
    </row>
    <row r="270" spans="1:13" ht="14.25" thickBot="1" thickTop="1">
      <c r="A270" s="33" t="s">
        <v>756</v>
      </c>
      <c r="B270" s="50">
        <v>88</v>
      </c>
      <c r="C270" s="40" t="s">
        <v>319</v>
      </c>
      <c r="D270" s="33" t="s">
        <v>757</v>
      </c>
      <c r="E270" s="33" t="s">
        <v>758</v>
      </c>
      <c r="F270" s="33" t="s">
        <v>759</v>
      </c>
      <c r="G270" s="34">
        <v>777</v>
      </c>
      <c r="H270" s="34">
        <v>205</v>
      </c>
      <c r="I270" s="34"/>
      <c r="J270" s="34"/>
      <c r="K270" s="43"/>
      <c r="L270" s="46">
        <f t="shared" si="2"/>
        <v>982</v>
      </c>
      <c r="M270" s="35" t="s">
        <v>310</v>
      </c>
    </row>
    <row r="271" spans="1:13" ht="20.25" customHeight="1" thickTop="1">
      <c r="A271" s="30"/>
      <c r="B271" s="51"/>
      <c r="C271" s="39"/>
      <c r="D271" s="30"/>
      <c r="E271" s="30"/>
      <c r="F271" s="30"/>
      <c r="G271" s="31"/>
      <c r="H271" s="31"/>
      <c r="I271" s="31"/>
      <c r="J271" s="31"/>
      <c r="K271" s="42"/>
      <c r="L271" s="45"/>
      <c r="M271" s="32"/>
    </row>
    <row r="272" spans="1:13" ht="18.75" customHeight="1">
      <c r="A272" s="30"/>
      <c r="B272" s="51"/>
      <c r="C272" s="39"/>
      <c r="D272" s="30"/>
      <c r="E272" s="30"/>
      <c r="F272" s="30"/>
      <c r="G272" s="31" t="s">
        <v>15</v>
      </c>
      <c r="H272" s="31"/>
      <c r="I272" s="31"/>
      <c r="J272" s="31"/>
      <c r="K272" s="42"/>
      <c r="L272" s="45"/>
      <c r="M272" s="32"/>
    </row>
    <row r="273" spans="1:13" ht="13.5" thickBot="1">
      <c r="A273" s="33" t="s">
        <v>760</v>
      </c>
      <c r="B273" s="50">
        <v>91</v>
      </c>
      <c r="C273" s="40" t="s">
        <v>307</v>
      </c>
      <c r="D273" s="33" t="s">
        <v>761</v>
      </c>
      <c r="E273" s="33"/>
      <c r="F273" s="33" t="s">
        <v>762</v>
      </c>
      <c r="G273" s="34">
        <v>1351</v>
      </c>
      <c r="H273" s="34"/>
      <c r="I273" s="34"/>
      <c r="J273" s="34"/>
      <c r="K273" s="43"/>
      <c r="L273" s="46">
        <f t="shared" si="2"/>
        <v>1351</v>
      </c>
      <c r="M273" s="35"/>
    </row>
    <row r="274" spans="1:13" ht="14.25" thickBot="1" thickTop="1">
      <c r="A274" s="33" t="s">
        <v>763</v>
      </c>
      <c r="B274" s="50">
        <v>91</v>
      </c>
      <c r="C274" s="40" t="s">
        <v>307</v>
      </c>
      <c r="D274" s="33" t="s">
        <v>764</v>
      </c>
      <c r="E274" s="33" t="s">
        <v>765</v>
      </c>
      <c r="F274" s="33" t="s">
        <v>766</v>
      </c>
      <c r="G274" s="34">
        <v>2561</v>
      </c>
      <c r="H274" s="34"/>
      <c r="I274" s="34"/>
      <c r="J274" s="34"/>
      <c r="K274" s="43"/>
      <c r="L274" s="46">
        <f t="shared" si="2"/>
        <v>2561</v>
      </c>
      <c r="M274" s="35" t="s">
        <v>310</v>
      </c>
    </row>
    <row r="275" spans="1:13" ht="20.25" customHeight="1" thickTop="1">
      <c r="A275" s="30"/>
      <c r="B275" s="51"/>
      <c r="C275" s="39"/>
      <c r="D275" s="30"/>
      <c r="E275" s="30"/>
      <c r="F275" s="30"/>
      <c r="G275" s="31"/>
      <c r="H275" s="31"/>
      <c r="I275" s="31"/>
      <c r="J275" s="31"/>
      <c r="K275" s="42"/>
      <c r="L275" s="45"/>
      <c r="M275" s="32"/>
    </row>
    <row r="276" spans="1:13" ht="18.75" customHeight="1">
      <c r="A276" s="30"/>
      <c r="B276" s="51"/>
      <c r="C276" s="39"/>
      <c r="D276" s="30"/>
      <c r="E276" s="30"/>
      <c r="F276" s="30"/>
      <c r="G276" s="31" t="s">
        <v>15</v>
      </c>
      <c r="H276" s="31"/>
      <c r="I276" s="31"/>
      <c r="J276" s="31"/>
      <c r="K276" s="42"/>
      <c r="L276" s="45"/>
      <c r="M276" s="32"/>
    </row>
    <row r="277" spans="1:13" ht="13.5" thickBot="1">
      <c r="A277" s="33" t="s">
        <v>767</v>
      </c>
      <c r="B277" s="50">
        <v>91</v>
      </c>
      <c r="C277" s="40" t="s">
        <v>319</v>
      </c>
      <c r="D277" s="33" t="s">
        <v>761</v>
      </c>
      <c r="E277" s="33" t="s">
        <v>768</v>
      </c>
      <c r="F277" s="33" t="s">
        <v>762</v>
      </c>
      <c r="G277" s="34">
        <v>1448</v>
      </c>
      <c r="H277" s="34"/>
      <c r="I277" s="34"/>
      <c r="J277" s="34"/>
      <c r="K277" s="43"/>
      <c r="L277" s="46">
        <f t="shared" si="2"/>
        <v>1448</v>
      </c>
      <c r="M277" s="35"/>
    </row>
    <row r="278" spans="1:13" ht="14.25" thickBot="1" thickTop="1">
      <c r="A278" s="33" t="s">
        <v>769</v>
      </c>
      <c r="B278" s="50">
        <v>91</v>
      </c>
      <c r="C278" s="40" t="s">
        <v>319</v>
      </c>
      <c r="D278" s="33" t="s">
        <v>770</v>
      </c>
      <c r="E278" s="33" t="s">
        <v>771</v>
      </c>
      <c r="F278" s="33" t="s">
        <v>772</v>
      </c>
      <c r="G278" s="34">
        <v>2590</v>
      </c>
      <c r="H278" s="34"/>
      <c r="I278" s="34"/>
      <c r="J278" s="34"/>
      <c r="K278" s="43"/>
      <c r="L278" s="46">
        <f aca="true" t="shared" si="3" ref="L278:L310">SUM(G278:K278)</f>
        <v>2590</v>
      </c>
      <c r="M278" s="35" t="s">
        <v>310</v>
      </c>
    </row>
    <row r="279" spans="1:13" ht="20.25" customHeight="1" thickTop="1">
      <c r="A279" s="30"/>
      <c r="B279" s="51"/>
      <c r="C279" s="39"/>
      <c r="D279" s="30"/>
      <c r="E279" s="30"/>
      <c r="F279" s="30"/>
      <c r="G279" s="31"/>
      <c r="H279" s="31"/>
      <c r="I279" s="31"/>
      <c r="J279" s="31"/>
      <c r="K279" s="42"/>
      <c r="L279" s="45"/>
      <c r="M279" s="32"/>
    </row>
    <row r="280" spans="1:13" ht="18.75" customHeight="1">
      <c r="A280" s="30"/>
      <c r="B280" s="51"/>
      <c r="C280" s="39"/>
      <c r="D280" s="30"/>
      <c r="E280" s="30"/>
      <c r="F280" s="30"/>
      <c r="G280" s="31" t="s">
        <v>19</v>
      </c>
      <c r="H280" s="31" t="s">
        <v>23</v>
      </c>
      <c r="I280" s="31"/>
      <c r="J280" s="31"/>
      <c r="K280" s="42"/>
      <c r="L280" s="45"/>
      <c r="M280" s="32"/>
    </row>
    <row r="281" spans="1:13" ht="13.5" thickBot="1">
      <c r="A281" s="33" t="s">
        <v>773</v>
      </c>
      <c r="B281" s="50">
        <v>92</v>
      </c>
      <c r="C281" s="40" t="s">
        <v>319</v>
      </c>
      <c r="D281" s="33" t="s">
        <v>774</v>
      </c>
      <c r="E281" s="33"/>
      <c r="F281" s="33" t="s">
        <v>775</v>
      </c>
      <c r="G281" s="34">
        <v>1212</v>
      </c>
      <c r="H281" s="34">
        <v>164</v>
      </c>
      <c r="I281" s="34"/>
      <c r="J281" s="34"/>
      <c r="K281" s="43"/>
      <c r="L281" s="46">
        <f t="shared" si="3"/>
        <v>1376</v>
      </c>
      <c r="M281" s="35"/>
    </row>
    <row r="282" spans="1:13" ht="14.25" thickBot="1" thickTop="1">
      <c r="A282" s="33" t="s">
        <v>776</v>
      </c>
      <c r="B282" s="50">
        <v>92</v>
      </c>
      <c r="C282" s="40" t="s">
        <v>319</v>
      </c>
      <c r="D282" s="33" t="s">
        <v>777</v>
      </c>
      <c r="E282" s="33" t="s">
        <v>778</v>
      </c>
      <c r="F282" s="33" t="s">
        <v>779</v>
      </c>
      <c r="G282" s="34">
        <v>1814</v>
      </c>
      <c r="H282" s="34">
        <v>200</v>
      </c>
      <c r="I282" s="34"/>
      <c r="J282" s="34"/>
      <c r="K282" s="43"/>
      <c r="L282" s="46">
        <f t="shared" si="3"/>
        <v>2014</v>
      </c>
      <c r="M282" s="35" t="s">
        <v>310</v>
      </c>
    </row>
    <row r="283" spans="1:13" ht="20.25" customHeight="1" thickTop="1">
      <c r="A283" s="30"/>
      <c r="B283" s="51"/>
      <c r="C283" s="39"/>
      <c r="D283" s="30"/>
      <c r="E283" s="30"/>
      <c r="F283" s="30"/>
      <c r="G283" s="31"/>
      <c r="H283" s="31"/>
      <c r="I283" s="31"/>
      <c r="J283" s="31"/>
      <c r="K283" s="42"/>
      <c r="L283" s="45"/>
      <c r="M283" s="32"/>
    </row>
    <row r="284" spans="1:13" ht="18.75" customHeight="1">
      <c r="A284" s="30"/>
      <c r="B284" s="51"/>
      <c r="C284" s="39"/>
      <c r="D284" s="30"/>
      <c r="E284" s="30"/>
      <c r="F284" s="30"/>
      <c r="G284" s="31" t="s">
        <v>22</v>
      </c>
      <c r="H284" s="31" t="s">
        <v>30</v>
      </c>
      <c r="I284" s="31"/>
      <c r="J284" s="31"/>
      <c r="K284" s="42"/>
      <c r="L284" s="45"/>
      <c r="M284" s="32"/>
    </row>
    <row r="285" spans="1:13" ht="13.5" thickBot="1">
      <c r="A285" s="33" t="s">
        <v>780</v>
      </c>
      <c r="B285" s="50">
        <v>93</v>
      </c>
      <c r="C285" s="40" t="s">
        <v>307</v>
      </c>
      <c r="D285" s="33" t="s">
        <v>781</v>
      </c>
      <c r="E285" s="33" t="s">
        <v>782</v>
      </c>
      <c r="F285" s="33" t="s">
        <v>783</v>
      </c>
      <c r="G285" s="34">
        <v>900</v>
      </c>
      <c r="H285" s="34">
        <v>173</v>
      </c>
      <c r="I285" s="34"/>
      <c r="J285" s="34"/>
      <c r="K285" s="43"/>
      <c r="L285" s="46">
        <f t="shared" si="3"/>
        <v>1073</v>
      </c>
      <c r="M285" s="35" t="s">
        <v>310</v>
      </c>
    </row>
    <row r="286" spans="1:13" ht="14.25" thickBot="1" thickTop="1">
      <c r="A286" s="33" t="s">
        <v>784</v>
      </c>
      <c r="B286" s="50">
        <v>93</v>
      </c>
      <c r="C286" s="40" t="s">
        <v>307</v>
      </c>
      <c r="D286" s="33" t="s">
        <v>785</v>
      </c>
      <c r="E286" s="33"/>
      <c r="F286" s="33" t="s">
        <v>786</v>
      </c>
      <c r="G286" s="34">
        <v>613</v>
      </c>
      <c r="H286" s="34">
        <v>95</v>
      </c>
      <c r="I286" s="34"/>
      <c r="J286" s="34"/>
      <c r="K286" s="43"/>
      <c r="L286" s="46">
        <f t="shared" si="3"/>
        <v>708</v>
      </c>
      <c r="M286" s="35"/>
    </row>
    <row r="287" spans="1:13" ht="20.25" customHeight="1" thickTop="1">
      <c r="A287" s="30"/>
      <c r="B287" s="51"/>
      <c r="C287" s="39"/>
      <c r="D287" s="30"/>
      <c r="E287" s="30"/>
      <c r="F287" s="30"/>
      <c r="G287" s="31"/>
      <c r="H287" s="31"/>
      <c r="I287" s="31"/>
      <c r="J287" s="31"/>
      <c r="K287" s="42"/>
      <c r="L287" s="45"/>
      <c r="M287" s="32"/>
    </row>
    <row r="288" spans="1:13" ht="18.75" customHeight="1">
      <c r="A288" s="30"/>
      <c r="B288" s="51"/>
      <c r="C288" s="39"/>
      <c r="D288" s="30"/>
      <c r="E288" s="30"/>
      <c r="F288" s="30"/>
      <c r="G288" s="31" t="s">
        <v>22</v>
      </c>
      <c r="H288" s="31" t="s">
        <v>30</v>
      </c>
      <c r="I288" s="31"/>
      <c r="J288" s="31"/>
      <c r="K288" s="42"/>
      <c r="L288" s="45"/>
      <c r="M288" s="32"/>
    </row>
    <row r="289" spans="1:13" ht="13.5" thickBot="1">
      <c r="A289" s="33" t="s">
        <v>787</v>
      </c>
      <c r="B289" s="50">
        <v>93</v>
      </c>
      <c r="C289" s="40" t="s">
        <v>319</v>
      </c>
      <c r="D289" s="33" t="s">
        <v>788</v>
      </c>
      <c r="E289" s="33" t="s">
        <v>789</v>
      </c>
      <c r="F289" s="33" t="s">
        <v>790</v>
      </c>
      <c r="G289" s="34">
        <v>604</v>
      </c>
      <c r="H289" s="34">
        <v>85</v>
      </c>
      <c r="I289" s="34"/>
      <c r="J289" s="34"/>
      <c r="K289" s="43"/>
      <c r="L289" s="46">
        <f t="shared" si="3"/>
        <v>689</v>
      </c>
      <c r="M289" s="35"/>
    </row>
    <row r="290" spans="1:13" ht="14.25" thickBot="1" thickTop="1">
      <c r="A290" s="33" t="s">
        <v>791</v>
      </c>
      <c r="B290" s="50">
        <v>93</v>
      </c>
      <c r="C290" s="40" t="s">
        <v>319</v>
      </c>
      <c r="D290" s="33" t="s">
        <v>792</v>
      </c>
      <c r="E290" s="33" t="s">
        <v>793</v>
      </c>
      <c r="F290" s="33" t="s">
        <v>64</v>
      </c>
      <c r="G290" s="34">
        <v>995</v>
      </c>
      <c r="H290" s="34">
        <v>172</v>
      </c>
      <c r="I290" s="34"/>
      <c r="J290" s="34"/>
      <c r="K290" s="43"/>
      <c r="L290" s="46">
        <f t="shared" si="3"/>
        <v>1167</v>
      </c>
      <c r="M290" s="35" t="s">
        <v>310</v>
      </c>
    </row>
    <row r="291" spans="1:13" ht="20.25" customHeight="1" thickTop="1">
      <c r="A291" s="30"/>
      <c r="B291" s="51"/>
      <c r="C291" s="39"/>
      <c r="D291" s="30"/>
      <c r="E291" s="30"/>
      <c r="F291" s="30"/>
      <c r="G291" s="31"/>
      <c r="H291" s="31"/>
      <c r="I291" s="31"/>
      <c r="J291" s="31"/>
      <c r="K291" s="42"/>
      <c r="L291" s="45"/>
      <c r="M291" s="32"/>
    </row>
    <row r="292" spans="1:13" ht="18.75" customHeight="1">
      <c r="A292" s="30"/>
      <c r="B292" s="51"/>
      <c r="C292" s="39"/>
      <c r="D292" s="30"/>
      <c r="E292" s="30"/>
      <c r="F292" s="30"/>
      <c r="G292" s="31" t="s">
        <v>1</v>
      </c>
      <c r="H292" s="31"/>
      <c r="I292" s="31"/>
      <c r="J292" s="31"/>
      <c r="K292" s="42"/>
      <c r="L292" s="45"/>
      <c r="M292" s="32"/>
    </row>
    <row r="293" spans="1:13" ht="13.5" thickBot="1">
      <c r="A293" s="33" t="s">
        <v>105</v>
      </c>
      <c r="B293" s="50">
        <v>95</v>
      </c>
      <c r="C293" s="40" t="s">
        <v>319</v>
      </c>
      <c r="D293" s="33"/>
      <c r="E293" s="33" t="s">
        <v>794</v>
      </c>
      <c r="F293" s="33" t="s">
        <v>795</v>
      </c>
      <c r="G293" s="34">
        <v>530</v>
      </c>
      <c r="H293" s="34"/>
      <c r="I293" s="34"/>
      <c r="J293" s="34"/>
      <c r="K293" s="43"/>
      <c r="L293" s="46">
        <f t="shared" si="3"/>
        <v>530</v>
      </c>
      <c r="M293" s="35" t="s">
        <v>310</v>
      </c>
    </row>
    <row r="294" spans="1:13" ht="14.25" thickBot="1" thickTop="1">
      <c r="A294" s="33" t="s">
        <v>796</v>
      </c>
      <c r="B294" s="50">
        <v>95</v>
      </c>
      <c r="C294" s="40" t="s">
        <v>319</v>
      </c>
      <c r="D294" s="33" t="s">
        <v>797</v>
      </c>
      <c r="E294" s="33"/>
      <c r="F294" s="33" t="s">
        <v>481</v>
      </c>
      <c r="G294" s="34">
        <v>385</v>
      </c>
      <c r="H294" s="34"/>
      <c r="I294" s="34"/>
      <c r="J294" s="34"/>
      <c r="K294" s="43"/>
      <c r="L294" s="46">
        <f t="shared" si="3"/>
        <v>385</v>
      </c>
      <c r="M294" s="35"/>
    </row>
    <row r="295" spans="1:13" ht="20.25" customHeight="1" thickTop="1">
      <c r="A295" s="30"/>
      <c r="B295" s="51"/>
      <c r="C295" s="39"/>
      <c r="D295" s="30"/>
      <c r="E295" s="30"/>
      <c r="F295" s="30"/>
      <c r="G295" s="31"/>
      <c r="H295" s="31"/>
      <c r="I295" s="31"/>
      <c r="J295" s="31"/>
      <c r="K295" s="42"/>
      <c r="L295" s="45"/>
      <c r="M295" s="32"/>
    </row>
    <row r="296" spans="1:13" ht="18.75" customHeight="1">
      <c r="A296" s="30"/>
      <c r="B296" s="51"/>
      <c r="C296" s="39"/>
      <c r="D296" s="30"/>
      <c r="E296" s="30"/>
      <c r="F296" s="30"/>
      <c r="G296" s="31" t="s">
        <v>1</v>
      </c>
      <c r="H296" s="31" t="s">
        <v>63</v>
      </c>
      <c r="I296" s="31"/>
      <c r="J296" s="31"/>
      <c r="K296" s="42"/>
      <c r="L296" s="45"/>
      <c r="M296" s="32"/>
    </row>
    <row r="297" spans="1:13" ht="13.5" thickBot="1">
      <c r="A297" s="33" t="s">
        <v>798</v>
      </c>
      <c r="B297" s="50">
        <v>96</v>
      </c>
      <c r="C297" s="40" t="s">
        <v>307</v>
      </c>
      <c r="D297" s="33" t="s">
        <v>799</v>
      </c>
      <c r="E297" s="33" t="s">
        <v>800</v>
      </c>
      <c r="F297" s="33" t="s">
        <v>801</v>
      </c>
      <c r="G297" s="34">
        <v>334</v>
      </c>
      <c r="H297" s="34">
        <v>219</v>
      </c>
      <c r="I297" s="34"/>
      <c r="J297" s="34"/>
      <c r="K297" s="43"/>
      <c r="L297" s="46">
        <f t="shared" si="3"/>
        <v>553</v>
      </c>
      <c r="M297" s="35"/>
    </row>
    <row r="298" spans="1:13" ht="14.25" thickBot="1" thickTop="1">
      <c r="A298" s="33" t="s">
        <v>802</v>
      </c>
      <c r="B298" s="50">
        <v>96</v>
      </c>
      <c r="C298" s="40" t="s">
        <v>307</v>
      </c>
      <c r="D298" s="33"/>
      <c r="E298" s="33"/>
      <c r="F298" s="33" t="s">
        <v>803</v>
      </c>
      <c r="G298" s="34">
        <v>344</v>
      </c>
      <c r="H298" s="34">
        <v>363</v>
      </c>
      <c r="I298" s="34"/>
      <c r="J298" s="34"/>
      <c r="K298" s="43"/>
      <c r="L298" s="46">
        <f t="shared" si="3"/>
        <v>707</v>
      </c>
      <c r="M298" s="35" t="s">
        <v>310</v>
      </c>
    </row>
    <row r="299" spans="1:13" ht="20.25" customHeight="1" thickTop="1">
      <c r="A299" s="30"/>
      <c r="B299" s="51"/>
      <c r="C299" s="39"/>
      <c r="D299" s="30"/>
      <c r="E299" s="30"/>
      <c r="F299" s="30"/>
      <c r="G299" s="31"/>
      <c r="H299" s="31"/>
      <c r="I299" s="31"/>
      <c r="J299" s="31"/>
      <c r="K299" s="42"/>
      <c r="L299" s="45"/>
      <c r="M299" s="32"/>
    </row>
    <row r="300" spans="1:13" ht="18.75" customHeight="1">
      <c r="A300" s="30"/>
      <c r="B300" s="51"/>
      <c r="C300" s="39"/>
      <c r="D300" s="30"/>
      <c r="E300" s="30"/>
      <c r="F300" s="30"/>
      <c r="G300" s="31" t="s">
        <v>63</v>
      </c>
      <c r="H300" s="31"/>
      <c r="I300" s="31"/>
      <c r="J300" s="31"/>
      <c r="K300" s="42"/>
      <c r="L300" s="45"/>
      <c r="M300" s="32"/>
    </row>
    <row r="301" spans="1:13" ht="13.5" thickBot="1">
      <c r="A301" s="33" t="s">
        <v>804</v>
      </c>
      <c r="B301" s="50">
        <v>97</v>
      </c>
      <c r="C301" s="40" t="s">
        <v>307</v>
      </c>
      <c r="D301" s="33" t="s">
        <v>805</v>
      </c>
      <c r="E301" s="33"/>
      <c r="F301" s="33" t="s">
        <v>806</v>
      </c>
      <c r="G301" s="34">
        <v>1621</v>
      </c>
      <c r="H301" s="34"/>
      <c r="I301" s="34"/>
      <c r="J301" s="34"/>
      <c r="K301" s="43"/>
      <c r="L301" s="46">
        <f t="shared" si="3"/>
        <v>1621</v>
      </c>
      <c r="M301" s="35" t="s">
        <v>310</v>
      </c>
    </row>
    <row r="302" spans="1:13" ht="14.25" thickBot="1" thickTop="1">
      <c r="A302" s="33" t="s">
        <v>807</v>
      </c>
      <c r="B302" s="50">
        <v>97</v>
      </c>
      <c r="C302" s="40" t="s">
        <v>307</v>
      </c>
      <c r="D302" s="33" t="s">
        <v>808</v>
      </c>
      <c r="E302" s="33" t="s">
        <v>809</v>
      </c>
      <c r="F302" s="33" t="s">
        <v>810</v>
      </c>
      <c r="G302" s="34">
        <v>1225</v>
      </c>
      <c r="H302" s="34"/>
      <c r="I302" s="34"/>
      <c r="J302" s="34"/>
      <c r="K302" s="43"/>
      <c r="L302" s="46">
        <f t="shared" si="3"/>
        <v>1225</v>
      </c>
      <c r="M302" s="35"/>
    </row>
    <row r="303" spans="1:13" ht="20.25" customHeight="1" thickTop="1">
      <c r="A303" s="30"/>
      <c r="B303" s="51"/>
      <c r="C303" s="39"/>
      <c r="D303" s="30"/>
      <c r="E303" s="30"/>
      <c r="F303" s="30"/>
      <c r="G303" s="31"/>
      <c r="H303" s="31"/>
      <c r="I303" s="31"/>
      <c r="J303" s="31"/>
      <c r="K303" s="42"/>
      <c r="L303" s="45"/>
      <c r="M303" s="32"/>
    </row>
    <row r="304" spans="1:13" ht="18.75" customHeight="1">
      <c r="A304" s="30"/>
      <c r="B304" s="51"/>
      <c r="C304" s="39"/>
      <c r="D304" s="30"/>
      <c r="E304" s="30"/>
      <c r="F304" s="30"/>
      <c r="G304" s="31" t="s">
        <v>63</v>
      </c>
      <c r="H304" s="31"/>
      <c r="I304" s="31"/>
      <c r="J304" s="31"/>
      <c r="K304" s="42"/>
      <c r="L304" s="45"/>
      <c r="M304" s="32"/>
    </row>
    <row r="305" spans="1:13" ht="13.5" thickBot="1">
      <c r="A305" s="33" t="s">
        <v>811</v>
      </c>
      <c r="B305" s="50">
        <v>97</v>
      </c>
      <c r="C305" s="40" t="s">
        <v>319</v>
      </c>
      <c r="D305" s="33" t="s">
        <v>812</v>
      </c>
      <c r="E305" s="33"/>
      <c r="F305" s="33" t="s">
        <v>813</v>
      </c>
      <c r="G305" s="34">
        <v>957</v>
      </c>
      <c r="H305" s="34"/>
      <c r="I305" s="34"/>
      <c r="J305" s="34"/>
      <c r="K305" s="43"/>
      <c r="L305" s="46">
        <f t="shared" si="3"/>
        <v>957</v>
      </c>
      <c r="M305" s="35"/>
    </row>
    <row r="306" spans="1:13" ht="14.25" thickBot="1" thickTop="1">
      <c r="A306" s="33" t="s">
        <v>814</v>
      </c>
      <c r="B306" s="50">
        <v>97</v>
      </c>
      <c r="C306" s="40" t="s">
        <v>319</v>
      </c>
      <c r="D306" s="33" t="s">
        <v>815</v>
      </c>
      <c r="E306" s="33" t="s">
        <v>816</v>
      </c>
      <c r="F306" s="33" t="s">
        <v>647</v>
      </c>
      <c r="G306" s="34">
        <v>2031</v>
      </c>
      <c r="H306" s="34"/>
      <c r="I306" s="34"/>
      <c r="J306" s="34"/>
      <c r="K306" s="43"/>
      <c r="L306" s="46">
        <f t="shared" si="3"/>
        <v>2031</v>
      </c>
      <c r="M306" s="35" t="s">
        <v>310</v>
      </c>
    </row>
    <row r="307" spans="1:13" ht="20.25" customHeight="1" thickTop="1">
      <c r="A307" s="30"/>
      <c r="B307" s="51"/>
      <c r="C307" s="39"/>
      <c r="D307" s="30"/>
      <c r="E307" s="30"/>
      <c r="F307" s="30"/>
      <c r="G307" s="31"/>
      <c r="H307" s="31"/>
      <c r="I307" s="31"/>
      <c r="J307" s="31"/>
      <c r="K307" s="42"/>
      <c r="L307" s="45"/>
      <c r="M307" s="32"/>
    </row>
    <row r="308" spans="1:13" ht="18.75" customHeight="1">
      <c r="A308" s="30"/>
      <c r="B308" s="51"/>
      <c r="C308" s="39"/>
      <c r="D308" s="30"/>
      <c r="E308" s="30"/>
      <c r="F308" s="30"/>
      <c r="G308" s="31" t="s">
        <v>63</v>
      </c>
      <c r="H308" s="31"/>
      <c r="I308" s="31"/>
      <c r="J308" s="31"/>
      <c r="K308" s="42"/>
      <c r="L308" s="45"/>
      <c r="M308" s="32"/>
    </row>
    <row r="309" spans="1:13" ht="13.5" thickBot="1">
      <c r="A309" s="33" t="s">
        <v>819</v>
      </c>
      <c r="B309" s="50">
        <v>103</v>
      </c>
      <c r="C309" s="40" t="s">
        <v>307</v>
      </c>
      <c r="D309" s="33" t="s">
        <v>818</v>
      </c>
      <c r="E309" s="33"/>
      <c r="F309" s="33" t="s">
        <v>553</v>
      </c>
      <c r="G309" s="34">
        <v>1136</v>
      </c>
      <c r="H309" s="34"/>
      <c r="I309" s="34"/>
      <c r="J309" s="34"/>
      <c r="K309" s="43"/>
      <c r="L309" s="46">
        <f t="shared" si="3"/>
        <v>1136</v>
      </c>
      <c r="M309" s="35"/>
    </row>
    <row r="310" spans="1:13" ht="14.25" thickBot="1" thickTop="1">
      <c r="A310" s="33" t="s">
        <v>817</v>
      </c>
      <c r="B310" s="50">
        <v>103</v>
      </c>
      <c r="C310" s="40" t="s">
        <v>307</v>
      </c>
      <c r="D310" s="33" t="s">
        <v>820</v>
      </c>
      <c r="E310" s="33" t="s">
        <v>821</v>
      </c>
      <c r="F310" s="33" t="s">
        <v>822</v>
      </c>
      <c r="G310" s="34">
        <v>1675</v>
      </c>
      <c r="H310" s="34"/>
      <c r="I310" s="34"/>
      <c r="J310" s="34"/>
      <c r="K310" s="43"/>
      <c r="L310" s="46">
        <f t="shared" si="3"/>
        <v>1675</v>
      </c>
      <c r="M310" s="35" t="s">
        <v>310</v>
      </c>
    </row>
    <row r="311" ht="13.5" thickTop="1"/>
  </sheetData>
  <mergeCells count="1">
    <mergeCell ref="G1:K1"/>
  </mergeCells>
  <printOptions/>
  <pageMargins left="0.4" right="0.25" top="1" bottom="1" header="0.5" footer="0.5"/>
  <pageSetup horizontalDpi="600" verticalDpi="600" orientation="portrait" scale="73" r:id="rId1"/>
  <rowBreaks count="4" manualBreakCount="4">
    <brk id="104" max="255" man="1"/>
    <brk id="154" max="255" man="1"/>
    <brk id="204" max="255" man="1"/>
    <brk id="25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Alabama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Elections Division</dc:creator>
  <cp:keywords/>
  <dc:description/>
  <cp:lastModifiedBy>Elections Division</cp:lastModifiedBy>
  <cp:lastPrinted>2002-06-12T15:55:38Z</cp:lastPrinted>
  <dcterms:created xsi:type="dcterms:W3CDTF">1999-06-14T19:26:17Z</dcterms:created>
  <dcterms:modified xsi:type="dcterms:W3CDTF">2002-06-21T15:05:25Z</dcterms:modified>
  <cp:category/>
  <cp:version/>
  <cp:contentType/>
  <cp:contentStatus/>
</cp:coreProperties>
</file>